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315" windowHeight="4680" activeTab="4"/>
  </bookViews>
  <sheets>
    <sheet name="Obiecte_desenate" sheetId="2" r:id="rId1"/>
    <sheet name="Organigrama_firmei" sheetId="3" r:id="rId2"/>
    <sheet name="Diagrama" sheetId="5" r:id="rId3"/>
    <sheet name="Sheet5" sheetId="9" r:id="rId4"/>
    <sheet name="Firma_Procesorul" sheetId="1" r:id="rId5"/>
    <sheet name="Sheet4" sheetId="4" r:id="rId6"/>
    <sheet name="Sheet1" sheetId="6" r:id="rId7"/>
    <sheet name="Sheet2" sheetId="7" r:id="rId8"/>
    <sheet name="Sheet3" sheetId="8" r:id="rId9"/>
  </sheets>
  <definedNames>
    <definedName name="_xlnm._FilterDatabase" localSheetId="4" hidden="1">Firma_Procesorul!$G$1:$G$16</definedName>
    <definedName name="_xlnm.Print_Titles" localSheetId="4">Firma_Procesorul!$1:$1</definedName>
  </definedNames>
  <calcPr calcId="144525"/>
</workbook>
</file>

<file path=xl/calcChain.xml><?xml version="1.0" encoding="utf-8"?>
<calcChain xmlns="http://schemas.openxmlformats.org/spreadsheetml/2006/main">
  <c r="G17" i="1" l="1"/>
  <c r="H16" i="1"/>
  <c r="K16" i="1" s="1"/>
  <c r="I16" i="1"/>
  <c r="J16" i="1" s="1"/>
  <c r="I3" i="1"/>
  <c r="J3" i="1" s="1"/>
  <c r="I13" i="1"/>
  <c r="J13" i="1" s="1"/>
  <c r="I14" i="1"/>
  <c r="J14" i="1" s="1"/>
  <c r="I15" i="1"/>
  <c r="J15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2" i="1"/>
  <c r="H3" i="1"/>
  <c r="K3" i="1" s="1"/>
  <c r="H13" i="1"/>
  <c r="K13" i="1" s="1"/>
  <c r="H14" i="1"/>
  <c r="K14" i="1" s="1"/>
  <c r="H15" i="1"/>
  <c r="K15" i="1" s="1"/>
  <c r="H4" i="1"/>
  <c r="K4" i="1" s="1"/>
  <c r="H5" i="1"/>
  <c r="K5" i="1" s="1"/>
  <c r="H6" i="1"/>
  <c r="K6" i="1" s="1"/>
  <c r="H7" i="1"/>
  <c r="K7" i="1" s="1"/>
  <c r="H8" i="1"/>
  <c r="K8" i="1" s="1"/>
  <c r="H9" i="1"/>
  <c r="K9" i="1" s="1"/>
  <c r="H10" i="1"/>
  <c r="K10" i="1" s="1"/>
  <c r="H11" i="1"/>
  <c r="K11" i="1" s="1"/>
  <c r="H12" i="1"/>
  <c r="K12" i="1" s="1"/>
  <c r="H2" i="1"/>
  <c r="K2" i="1" s="1"/>
  <c r="L14" i="1" l="1"/>
  <c r="M14" i="1" s="1"/>
  <c r="L13" i="1"/>
  <c r="N13" i="1" s="1"/>
  <c r="I18" i="1"/>
  <c r="L7" i="1"/>
  <c r="M7" i="1" s="1"/>
  <c r="L8" i="1"/>
  <c r="M8" i="1" s="1"/>
  <c r="L6" i="1"/>
  <c r="M6" i="1" s="1"/>
  <c r="L5" i="1"/>
  <c r="M5" i="1" s="1"/>
  <c r="L3" i="1"/>
  <c r="N3" i="1" s="1"/>
  <c r="J2" i="1"/>
  <c r="L2" i="1" s="1"/>
  <c r="L16" i="1"/>
  <c r="N16" i="1" s="1"/>
  <c r="L12" i="1"/>
  <c r="L4" i="1"/>
  <c r="M13" i="1"/>
  <c r="L11" i="1"/>
  <c r="L15" i="1"/>
  <c r="L10" i="1"/>
  <c r="L9" i="1"/>
  <c r="M16" i="1"/>
  <c r="N14" i="1" l="1"/>
  <c r="N7" i="1"/>
  <c r="N8" i="1"/>
  <c r="N6" i="1"/>
  <c r="M2" i="1"/>
  <c r="N2" i="1"/>
  <c r="M3" i="1"/>
  <c r="N5" i="1"/>
  <c r="M9" i="1"/>
  <c r="N9" i="1"/>
  <c r="M10" i="1"/>
  <c r="N10" i="1"/>
  <c r="N4" i="1"/>
  <c r="M4" i="1"/>
  <c r="L18" i="1"/>
  <c r="N12" i="1"/>
  <c r="M12" i="1"/>
  <c r="N15" i="1"/>
  <c r="M15" i="1"/>
  <c r="N11" i="1"/>
  <c r="M11" i="1"/>
  <c r="L17" i="1"/>
</calcChain>
</file>

<file path=xl/sharedStrings.xml><?xml version="1.0" encoding="utf-8"?>
<sst xmlns="http://schemas.openxmlformats.org/spreadsheetml/2006/main" count="80" uniqueCount="68">
  <si>
    <t>Nr. crt</t>
  </si>
  <si>
    <t>Nume</t>
  </si>
  <si>
    <t>Prenume</t>
  </si>
  <si>
    <t>Adresa</t>
  </si>
  <si>
    <t>An incadrare</t>
  </si>
  <si>
    <t>Functia</t>
  </si>
  <si>
    <t>Salariu brut</t>
  </si>
  <si>
    <t>Salariu net</t>
  </si>
  <si>
    <t>Spulber</t>
  </si>
  <si>
    <t>Maria</t>
  </si>
  <si>
    <t>Iordan</t>
  </si>
  <si>
    <t>Adrian</t>
  </si>
  <si>
    <t>director adjunct</t>
  </si>
  <si>
    <t>director general</t>
  </si>
  <si>
    <t>Popovici</t>
  </si>
  <si>
    <t>Mihaela</t>
  </si>
  <si>
    <t>secretară</t>
  </si>
  <si>
    <t>Bucuresti, sect.2, str.Iancu Jianu, nr.3</t>
  </si>
  <si>
    <t>Bucuresti, sect.3, str.Florilor, nr.9</t>
  </si>
  <si>
    <t>Impozit(19%)</t>
  </si>
  <si>
    <t>București, sect.1, str. Mihai Eminescu, nr.31</t>
  </si>
  <si>
    <t>Ilie</t>
  </si>
  <si>
    <t>Cătălin</t>
  </si>
  <si>
    <t>Bucuresti, sect.3, str.Calea Victoriei, nr.19</t>
  </si>
  <si>
    <t>șofer</t>
  </si>
  <si>
    <t>Amariei</t>
  </si>
  <si>
    <t>Iulian</t>
  </si>
  <si>
    <t>București, sect.1, str. Mihai Eminescu, nr.14</t>
  </si>
  <si>
    <t>Iosif</t>
  </si>
  <si>
    <t>Cristina</t>
  </si>
  <si>
    <t>Cristea</t>
  </si>
  <si>
    <t>Mardare</t>
  </si>
  <si>
    <t>Iulia</t>
  </si>
  <si>
    <t>București, sect.4, B-dul Unirii, nr.1</t>
  </si>
  <si>
    <t>București, sect.4, str. Constantin Brâncoveanu, nr.11</t>
  </si>
  <si>
    <t>București sect.1, str. Aerogării, nr.27</t>
  </si>
  <si>
    <t>Bucurenciu</t>
  </si>
  <si>
    <t>Alina</t>
  </si>
  <si>
    <t>București, sect.2, str. Primăverii, nr.2</t>
  </si>
  <si>
    <t xml:space="preserve">Vasilescu </t>
  </si>
  <si>
    <t>Marian</t>
  </si>
  <si>
    <t>București, sect. 5, str. Dumbrava, nr 22</t>
  </si>
  <si>
    <t>Iorga</t>
  </si>
  <si>
    <t>Alin</t>
  </si>
  <si>
    <t>București, sect. 6, str. Popas, nr.7</t>
  </si>
  <si>
    <t>Dragne</t>
  </si>
  <si>
    <t>Vasile</t>
  </si>
  <si>
    <t>București, sect. 4, str. Viselor, nr.10</t>
  </si>
  <si>
    <t>Irimia</t>
  </si>
  <si>
    <t>București, sect. 2, str. Iluziei, nr.33</t>
  </si>
  <si>
    <t>Gavrilă</t>
  </si>
  <si>
    <t>Angela</t>
  </si>
  <si>
    <t>București, sect. 6, str. Popa Nan, nr.12</t>
  </si>
  <si>
    <t>Primă (2%)</t>
  </si>
  <si>
    <t>analist programator</t>
  </si>
  <si>
    <t>Total-brut       =</t>
  </si>
  <si>
    <t>tva=</t>
  </si>
  <si>
    <t>prima=</t>
  </si>
  <si>
    <t>Impozit_Primă</t>
  </si>
  <si>
    <t>Venit final</t>
  </si>
  <si>
    <t xml:space="preserve">            Venit_min=</t>
  </si>
  <si>
    <t xml:space="preserve">            Venit_max=</t>
  </si>
  <si>
    <t>Salarizare</t>
  </si>
  <si>
    <t>Medie_primă=</t>
  </si>
  <si>
    <t>Mărire_sal</t>
  </si>
  <si>
    <t>Balaban</t>
  </si>
  <si>
    <t>Marius</t>
  </si>
  <si>
    <t>București, sector2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</si>
</sst>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lei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11">
    <border>
      <left/>
      <right/>
      <top/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medium">
        <color rgb="FF0070C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medium">
        <color rgb="FF0070C0"/>
      </top>
      <bottom style="thin">
        <color rgb="FF00B0F0"/>
      </bottom>
      <diagonal/>
    </border>
    <border>
      <left style="thin">
        <color rgb="FF00B0F0"/>
      </left>
      <right style="medium">
        <color rgb="FF0070C0"/>
      </right>
      <top style="medium">
        <color rgb="FF0070C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medium">
        <color rgb="FF0070C0"/>
      </right>
      <top style="thin">
        <color rgb="FF00B0F0"/>
      </top>
      <bottom style="thin">
        <color rgb="FF00B0F0"/>
      </bottom>
      <diagonal/>
    </border>
    <border>
      <left style="medium">
        <color rgb="FF0070C0"/>
      </left>
      <right style="thin">
        <color rgb="FF00B0F0"/>
      </right>
      <top style="thin">
        <color rgb="FF00B0F0"/>
      </top>
      <bottom style="medium">
        <color rgb="FF0070C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medium">
        <color rgb="FF0070C0"/>
      </bottom>
      <diagonal/>
    </border>
    <border>
      <left style="thin">
        <color rgb="FF00B0F0"/>
      </left>
      <right/>
      <top style="medium">
        <color rgb="FF0070C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2" fontId="2" fillId="2" borderId="1" xfId="0" applyNumberFormat="1" applyFont="1" applyFill="1" applyBorder="1"/>
    <xf numFmtId="2" fontId="2" fillId="2" borderId="8" xfId="0" applyNumberFormat="1" applyFont="1" applyFill="1" applyBorder="1"/>
    <xf numFmtId="0" fontId="2" fillId="2" borderId="0" xfId="0" applyFont="1" applyFill="1" applyBorder="1"/>
    <xf numFmtId="164" fontId="2" fillId="2" borderId="6" xfId="0" applyNumberFormat="1" applyFont="1" applyFill="1" applyBorder="1"/>
    <xf numFmtId="9" fontId="0" fillId="0" borderId="0" xfId="0" applyNumberFormat="1" applyAlignment="1">
      <alignment horizontal="left"/>
    </xf>
    <xf numFmtId="0" fontId="3" fillId="2" borderId="9" xfId="0" applyFont="1" applyFill="1" applyBorder="1"/>
    <xf numFmtId="2" fontId="2" fillId="2" borderId="10" xfId="0" applyNumberFormat="1" applyFont="1" applyFill="1" applyBorder="1"/>
    <xf numFmtId="2" fontId="1" fillId="0" borderId="0" xfId="0" applyNumberFormat="1" applyFont="1"/>
    <xf numFmtId="0" fontId="4" fillId="0" borderId="0" xfId="0" applyFont="1"/>
    <xf numFmtId="2" fontId="0" fillId="0" borderId="0" xfId="0" applyNumberFormat="1"/>
    <xf numFmtId="0" fontId="0" fillId="2" borderId="0" xfId="0" applyFill="1"/>
    <xf numFmtId="0" fontId="5" fillId="0" borderId="0" xfId="0" applyFont="1"/>
    <xf numFmtId="0" fontId="1" fillId="0" borderId="0" xfId="0" applyFont="1" applyBorder="1"/>
  </cellXfs>
  <cellStyles count="1">
    <cellStyle name="Normal" xfId="0" builtinId="0"/>
  </cellStyles>
  <dxfs count="7">
    <dxf>
      <fill>
        <patternFill patternType="solid">
          <fgColor rgb="FFFF0000"/>
          <bgColor rgb="FF0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9FF33"/>
        </patternFill>
      </fill>
    </dxf>
  </dxfs>
  <tableStyles count="0" defaultTableStyle="TableStyleMedium2" defaultPivotStyle="PivotStyleLight16"/>
  <colors>
    <mruColors>
      <color rgb="FFCC99FF"/>
      <color rgb="FF33CC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Salarizare func</a:t>
            </a:r>
            <a:r>
              <a:rPr lang="ro-RO"/>
              <a:t>ți</a:t>
            </a:r>
            <a:r>
              <a:rPr lang="en-US"/>
              <a:t>i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gradFill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  <a:ln w="25400">
          <a:noFill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7030A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92D05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00B0F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3"/>
            <c:invertIfNegative val="0"/>
            <c:bubble3D val="0"/>
            <c:spPr>
              <a:gradFill>
                <a:gsLst>
                  <a:gs pos="0">
                    <a:srgbClr val="00B0F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4"/>
            <c:invertIfNegative val="0"/>
            <c:bubble3D val="0"/>
            <c:spPr>
              <a:gradFill>
                <a:gsLst>
                  <a:gs pos="0">
                    <a:srgbClr val="FFC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5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6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7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8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9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0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1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2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3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rgbClr val="FF0000"/>
                    </a:solidFill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Firma_Procesorul!$F$2:$F$15</c:f>
              <c:strCache>
                <c:ptCount val="14"/>
                <c:pt idx="0">
                  <c:v>director general</c:v>
                </c:pt>
                <c:pt idx="1">
                  <c:v>director adjunct</c:v>
                </c:pt>
                <c:pt idx="2">
                  <c:v>analist programator</c:v>
                </c:pt>
                <c:pt idx="3">
                  <c:v>analist programator</c:v>
                </c:pt>
                <c:pt idx="4">
                  <c:v>analist programator</c:v>
                </c:pt>
                <c:pt idx="5">
                  <c:v>analist programator</c:v>
                </c:pt>
                <c:pt idx="6">
                  <c:v>analist programator</c:v>
                </c:pt>
                <c:pt idx="7">
                  <c:v>analist programator</c:v>
                </c:pt>
                <c:pt idx="8">
                  <c:v>analist programator</c:v>
                </c:pt>
                <c:pt idx="9">
                  <c:v>analist programator</c:v>
                </c:pt>
                <c:pt idx="10">
                  <c:v>analist programator</c:v>
                </c:pt>
                <c:pt idx="11">
                  <c:v>secretară</c:v>
                </c:pt>
                <c:pt idx="12">
                  <c:v>secretară</c:v>
                </c:pt>
                <c:pt idx="13">
                  <c:v>șofer</c:v>
                </c:pt>
              </c:strCache>
            </c:strRef>
          </c:cat>
          <c:val>
            <c:numRef>
              <c:f>Firma_Procesorul!$G$2:$G$15</c:f>
              <c:numCache>
                <c:formatCode>0.00</c:formatCode>
                <c:ptCount val="14"/>
                <c:pt idx="0">
                  <c:v>4500</c:v>
                </c:pt>
                <c:pt idx="1">
                  <c:v>4300</c:v>
                </c:pt>
                <c:pt idx="2">
                  <c:v>3500</c:v>
                </c:pt>
                <c:pt idx="3">
                  <c:v>3500</c:v>
                </c:pt>
                <c:pt idx="4">
                  <c:v>3500</c:v>
                </c:pt>
                <c:pt idx="5">
                  <c:v>3300</c:v>
                </c:pt>
                <c:pt idx="6">
                  <c:v>3100</c:v>
                </c:pt>
                <c:pt idx="7">
                  <c:v>3000</c:v>
                </c:pt>
                <c:pt idx="8">
                  <c:v>2800</c:v>
                </c:pt>
                <c:pt idx="9">
                  <c:v>2600</c:v>
                </c:pt>
                <c:pt idx="10">
                  <c:v>2600</c:v>
                </c:pt>
                <c:pt idx="11">
                  <c:v>2000</c:v>
                </c:pt>
                <c:pt idx="12">
                  <c:v>2000</c:v>
                </c:pt>
                <c:pt idx="13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875776"/>
        <c:axId val="44877312"/>
        <c:axId val="0"/>
      </c:bar3DChart>
      <c:catAx>
        <c:axId val="44875776"/>
        <c:scaling>
          <c:orientation val="minMax"/>
        </c:scaling>
        <c:delete val="0"/>
        <c:axPos val="l"/>
        <c:majorTickMark val="out"/>
        <c:minorTickMark val="none"/>
        <c:tickLblPos val="nextTo"/>
        <c:crossAx val="44877312"/>
        <c:crosses val="autoZero"/>
        <c:auto val="1"/>
        <c:lblAlgn val="ctr"/>
        <c:lblOffset val="100"/>
        <c:noMultiLvlLbl val="0"/>
      </c:catAx>
      <c:valAx>
        <c:axId val="44877312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44875776"/>
        <c:crosses val="autoZero"/>
        <c:crossBetween val="between"/>
      </c:valAx>
      <c:spPr>
        <a:ln w="25400">
          <a:noFill/>
        </a:ln>
      </c:spPr>
    </c:plotArea>
    <c:plotVisOnly val="1"/>
    <c:dispBlanksAs val="gap"/>
    <c:showDLblsOverMax val="0"/>
  </c:chart>
  <c:spPr>
    <a:gradFill>
      <a:gsLst>
        <a:gs pos="0">
          <a:srgbClr val="FFFF00"/>
        </a:gs>
        <a:gs pos="100000">
          <a:schemeClr val="tx1">
            <a:lumMod val="50000"/>
            <a:lumOff val="50000"/>
          </a:schemeClr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Salarizare func</a:t>
            </a:r>
            <a:r>
              <a:rPr lang="ro-RO"/>
              <a:t>ți</a:t>
            </a:r>
            <a:r>
              <a:rPr lang="en-US"/>
              <a:t>i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gradFill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c:spPr>
    </c:sideWall>
    <c:backWall>
      <c:thickness val="0"/>
      <c:spPr>
        <a:gradFill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  <a:ln w="25400">
          <a:noFill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gradFill>
                <a:gsLst>
                  <a:gs pos="0">
                    <a:srgbClr val="7030A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"/>
            <c:invertIfNegative val="0"/>
            <c:bubble3D val="0"/>
            <c:spPr>
              <a:gradFill>
                <a:gsLst>
                  <a:gs pos="0">
                    <a:srgbClr val="92D05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2"/>
            <c:invertIfNegative val="0"/>
            <c:bubble3D val="0"/>
            <c:spPr>
              <a:gradFill>
                <a:gsLst>
                  <a:gs pos="0">
                    <a:srgbClr val="00B0F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3"/>
            <c:invertIfNegative val="0"/>
            <c:bubble3D val="0"/>
            <c:spPr>
              <a:gradFill>
                <a:gsLst>
                  <a:gs pos="0">
                    <a:srgbClr val="00B0F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4"/>
            <c:invertIfNegative val="0"/>
            <c:bubble3D val="0"/>
            <c:spPr>
              <a:gradFill>
                <a:gsLst>
                  <a:gs pos="0">
                    <a:srgbClr val="FFC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5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6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7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8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9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0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1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2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Pt>
            <c:idx val="13"/>
            <c:invertIfNegative val="0"/>
            <c:bubble3D val="0"/>
            <c:spPr>
              <a:gradFill>
                <a:gsLst>
                  <a:gs pos="0">
                    <a:srgbClr val="C00000"/>
                  </a:gs>
                  <a:gs pos="100000">
                    <a:schemeClr val="tx1"/>
                  </a:gs>
                </a:gsLst>
                <a:lin ang="5400000" scaled="0"/>
              </a:gra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rgbClr val="FF0000"/>
                    </a:solidFill>
                  </a:defRPr>
                </a:pPr>
                <a:endParaRPr lang="ro-R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Firma_Procesorul!$F$2:$F$15</c:f>
              <c:strCache>
                <c:ptCount val="14"/>
                <c:pt idx="0">
                  <c:v>director general</c:v>
                </c:pt>
                <c:pt idx="1">
                  <c:v>director adjunct</c:v>
                </c:pt>
                <c:pt idx="2">
                  <c:v>analist programator</c:v>
                </c:pt>
                <c:pt idx="3">
                  <c:v>analist programator</c:v>
                </c:pt>
                <c:pt idx="4">
                  <c:v>analist programator</c:v>
                </c:pt>
                <c:pt idx="5">
                  <c:v>analist programator</c:v>
                </c:pt>
                <c:pt idx="6">
                  <c:v>analist programator</c:v>
                </c:pt>
                <c:pt idx="7">
                  <c:v>analist programator</c:v>
                </c:pt>
                <c:pt idx="8">
                  <c:v>analist programator</c:v>
                </c:pt>
                <c:pt idx="9">
                  <c:v>analist programator</c:v>
                </c:pt>
                <c:pt idx="10">
                  <c:v>analist programator</c:v>
                </c:pt>
                <c:pt idx="11">
                  <c:v>secretară</c:v>
                </c:pt>
                <c:pt idx="12">
                  <c:v>secretară</c:v>
                </c:pt>
                <c:pt idx="13">
                  <c:v>șofer</c:v>
                </c:pt>
              </c:strCache>
            </c:strRef>
          </c:cat>
          <c:val>
            <c:numRef>
              <c:f>Firma_Procesorul!$G$2:$G$15</c:f>
              <c:numCache>
                <c:formatCode>0.00</c:formatCode>
                <c:ptCount val="14"/>
                <c:pt idx="0">
                  <c:v>4500</c:v>
                </c:pt>
                <c:pt idx="1">
                  <c:v>4300</c:v>
                </c:pt>
                <c:pt idx="2">
                  <c:v>3500</c:v>
                </c:pt>
                <c:pt idx="3">
                  <c:v>3500</c:v>
                </c:pt>
                <c:pt idx="4">
                  <c:v>3500</c:v>
                </c:pt>
                <c:pt idx="5">
                  <c:v>3300</c:v>
                </c:pt>
                <c:pt idx="6">
                  <c:v>3100</c:v>
                </c:pt>
                <c:pt idx="7">
                  <c:v>3000</c:v>
                </c:pt>
                <c:pt idx="8">
                  <c:v>2800</c:v>
                </c:pt>
                <c:pt idx="9">
                  <c:v>2600</c:v>
                </c:pt>
                <c:pt idx="10">
                  <c:v>2600</c:v>
                </c:pt>
                <c:pt idx="11">
                  <c:v>2000</c:v>
                </c:pt>
                <c:pt idx="12">
                  <c:v>2000</c:v>
                </c:pt>
                <c:pt idx="13">
                  <c:v>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005248"/>
        <c:axId val="44006784"/>
        <c:axId val="0"/>
      </c:bar3DChart>
      <c:catAx>
        <c:axId val="44005248"/>
        <c:scaling>
          <c:orientation val="minMax"/>
        </c:scaling>
        <c:delete val="0"/>
        <c:axPos val="l"/>
        <c:majorTickMark val="out"/>
        <c:minorTickMark val="none"/>
        <c:tickLblPos val="nextTo"/>
        <c:crossAx val="44006784"/>
        <c:crosses val="autoZero"/>
        <c:auto val="1"/>
        <c:lblAlgn val="ctr"/>
        <c:lblOffset val="100"/>
        <c:noMultiLvlLbl val="0"/>
      </c:catAx>
      <c:valAx>
        <c:axId val="44006784"/>
        <c:scaling>
          <c:orientation val="minMax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44005248"/>
        <c:crosses val="autoZero"/>
        <c:crossBetween val="between"/>
      </c:valAx>
      <c:spPr>
        <a:ln w="25400">
          <a:noFill/>
        </a:ln>
      </c:spPr>
    </c:plotArea>
    <c:plotVisOnly val="1"/>
    <c:dispBlanksAs val="gap"/>
    <c:showDLblsOverMax val="0"/>
  </c:chart>
  <c:spPr>
    <a:gradFill>
      <a:gsLst>
        <a:gs pos="0">
          <a:srgbClr val="FFFF00"/>
        </a:gs>
        <a:gs pos="100000">
          <a:schemeClr val="tx1">
            <a:lumMod val="50000"/>
            <a:lumOff val="50000"/>
          </a:schemeClr>
        </a:gs>
      </a:gsLst>
      <a:lin ang="5400000" scaled="0"/>
    </a:gradFill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6609DC1-96D9-4170-9CF6-330BB4212705}" type="doc">
      <dgm:prSet loTypeId="urn:microsoft.com/office/officeart/2005/8/layout/hierarchy1" loCatId="hierarchy" qsTypeId="urn:microsoft.com/office/officeart/2005/8/quickstyle/3d2" qsCatId="3D" csTypeId="urn:microsoft.com/office/officeart/2005/8/colors/colorful1" csCatId="colorful" phldr="1"/>
      <dgm:spPr/>
      <dgm:t>
        <a:bodyPr/>
        <a:lstStyle/>
        <a:p>
          <a:endParaRPr lang="ro-RO"/>
        </a:p>
      </dgm:t>
    </dgm:pt>
    <dgm:pt modelId="{4351B9DD-C9E7-493C-B319-68A2EAE61E69}">
      <dgm:prSet phldrT="[Text]"/>
      <dgm:spPr>
        <a:gradFill rotWithShape="0">
          <a:gsLst>
            <a:gs pos="0">
              <a:srgbClr val="00B0F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Director general</a:t>
          </a:r>
        </a:p>
      </dgm:t>
    </dgm:pt>
    <dgm:pt modelId="{1E72B67D-7F82-405D-A92D-7E53135F7F1B}" type="parTrans" cxnId="{2FC9A69B-D080-4EC5-8DA9-640A133C9068}">
      <dgm:prSet/>
      <dgm:spPr/>
      <dgm:t>
        <a:bodyPr/>
        <a:lstStyle/>
        <a:p>
          <a:endParaRPr lang="ro-RO"/>
        </a:p>
      </dgm:t>
    </dgm:pt>
    <dgm:pt modelId="{380C3E6A-BFA9-4837-BC01-2DBB567C2E2A}" type="sibTrans" cxnId="{2FC9A69B-D080-4EC5-8DA9-640A133C9068}">
      <dgm:prSet/>
      <dgm:spPr/>
      <dgm:t>
        <a:bodyPr/>
        <a:lstStyle/>
        <a:p>
          <a:endParaRPr lang="ro-RO"/>
        </a:p>
      </dgm:t>
    </dgm:pt>
    <dgm:pt modelId="{EDD75D18-1A59-48E3-B8CA-352E559E9662}">
      <dgm:prSet phldrT="[Text]"/>
      <dgm:spPr>
        <a:gradFill rotWithShape="0">
          <a:gsLst>
            <a:gs pos="0">
              <a:srgbClr val="C000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Director adjunct</a:t>
          </a:r>
        </a:p>
      </dgm:t>
    </dgm:pt>
    <dgm:pt modelId="{4585892C-A91B-48D6-9D37-DA27C4658284}" type="parTrans" cxnId="{415AA84D-B608-42A4-8028-A41F00D7A5B2}">
      <dgm:prSet/>
      <dgm:spPr/>
      <dgm:t>
        <a:bodyPr/>
        <a:lstStyle/>
        <a:p>
          <a:endParaRPr lang="ro-RO"/>
        </a:p>
      </dgm:t>
    </dgm:pt>
    <dgm:pt modelId="{256C8151-C4FE-4EDD-9305-33F5F3D6C9DB}" type="sibTrans" cxnId="{415AA84D-B608-42A4-8028-A41F00D7A5B2}">
      <dgm:prSet/>
      <dgm:spPr/>
      <dgm:t>
        <a:bodyPr/>
        <a:lstStyle/>
        <a:p>
          <a:endParaRPr lang="ro-RO"/>
        </a:p>
      </dgm:t>
    </dgm:pt>
    <dgm:pt modelId="{502642DD-8B27-4B21-9601-99C97AAA7081}">
      <dgm:prSet/>
      <dgm:spPr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Secretara</a:t>
          </a:r>
        </a:p>
      </dgm:t>
    </dgm:pt>
    <dgm:pt modelId="{7C8E3FE1-66D7-47F3-AC3B-16357143D5FA}" type="parTrans" cxnId="{D12634DB-CE59-4C0C-9361-86AE8B963BE5}">
      <dgm:prSet/>
      <dgm:spPr/>
      <dgm:t>
        <a:bodyPr/>
        <a:lstStyle/>
        <a:p>
          <a:endParaRPr lang="ro-RO"/>
        </a:p>
      </dgm:t>
    </dgm:pt>
    <dgm:pt modelId="{D94AAB6B-3177-4F64-B444-8032E2D7D754}" type="sibTrans" cxnId="{D12634DB-CE59-4C0C-9361-86AE8B963BE5}">
      <dgm:prSet/>
      <dgm:spPr/>
      <dgm:t>
        <a:bodyPr/>
        <a:lstStyle/>
        <a:p>
          <a:endParaRPr lang="ro-RO"/>
        </a:p>
      </dgm:t>
    </dgm:pt>
    <dgm:pt modelId="{B32F34FE-DFA9-4B13-B820-12CBE3606011}">
      <dgm:prSet/>
      <dgm:spPr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Analist programator</a:t>
          </a:r>
        </a:p>
      </dgm:t>
    </dgm:pt>
    <dgm:pt modelId="{E6FA0D9D-EF66-4D71-B234-93F72B173D90}" type="parTrans" cxnId="{61916D20-49DA-4129-AF1A-3D9EFA0AC544}">
      <dgm:prSet/>
      <dgm:spPr/>
      <dgm:t>
        <a:bodyPr/>
        <a:lstStyle/>
        <a:p>
          <a:endParaRPr lang="ro-RO"/>
        </a:p>
      </dgm:t>
    </dgm:pt>
    <dgm:pt modelId="{A4D6149E-5685-4C65-B93D-335F38B0CF85}" type="sibTrans" cxnId="{61916D20-49DA-4129-AF1A-3D9EFA0AC544}">
      <dgm:prSet/>
      <dgm:spPr/>
      <dgm:t>
        <a:bodyPr/>
        <a:lstStyle/>
        <a:p>
          <a:endParaRPr lang="ro-RO"/>
        </a:p>
      </dgm:t>
    </dgm:pt>
    <dgm:pt modelId="{83BB0A1E-8B53-4C4E-984D-F43B927694CD}">
      <dgm:prSet/>
      <dgm:spPr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Sofer</a:t>
          </a:r>
        </a:p>
      </dgm:t>
    </dgm:pt>
    <dgm:pt modelId="{C58CA7F3-49D5-4234-836C-3FE168875359}" type="parTrans" cxnId="{7B4C0914-6D0A-42D9-A59C-9817D134488E}">
      <dgm:prSet/>
      <dgm:spPr/>
      <dgm:t>
        <a:bodyPr/>
        <a:lstStyle/>
        <a:p>
          <a:endParaRPr lang="ro-RO"/>
        </a:p>
      </dgm:t>
    </dgm:pt>
    <dgm:pt modelId="{B7B4D688-9DB1-48E2-AF33-CC47F0C49DFA}" type="sibTrans" cxnId="{7B4C0914-6D0A-42D9-A59C-9817D134488E}">
      <dgm:prSet/>
      <dgm:spPr/>
      <dgm:t>
        <a:bodyPr/>
        <a:lstStyle/>
        <a:p>
          <a:endParaRPr lang="ro-RO"/>
        </a:p>
      </dgm:t>
    </dgm:pt>
    <dgm:pt modelId="{390BA238-6FAC-4D6C-890E-C2BAD8A2B655}" type="pres">
      <dgm:prSet presAssocID="{56609DC1-96D9-4170-9CF6-330BB4212705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ro-RO"/>
        </a:p>
      </dgm:t>
    </dgm:pt>
    <dgm:pt modelId="{BCDF59EE-D433-4EE2-A0EE-9F7B5F3AADCE}" type="pres">
      <dgm:prSet presAssocID="{4351B9DD-C9E7-493C-B319-68A2EAE61E69}" presName="hierRoot1" presStyleCnt="0"/>
      <dgm:spPr/>
    </dgm:pt>
    <dgm:pt modelId="{52C887ED-CF3D-4805-8DC5-E7E385D053D1}" type="pres">
      <dgm:prSet presAssocID="{4351B9DD-C9E7-493C-B319-68A2EAE61E69}" presName="composite" presStyleCnt="0"/>
      <dgm:spPr/>
    </dgm:pt>
    <dgm:pt modelId="{43A4708C-17DD-4EAB-8B8C-4C0922F166D6}" type="pres">
      <dgm:prSet presAssocID="{4351B9DD-C9E7-493C-B319-68A2EAE61E69}" presName="background" presStyleLbl="node0" presStyleIdx="0" presStyleCnt="1"/>
      <dgm:spPr>
        <a:gradFill rotWithShape="0">
          <a:gsLst>
            <a:gs pos="0">
              <a:srgbClr val="FFC000"/>
            </a:gs>
            <a:gs pos="80000">
              <a:srgbClr val="FFC000"/>
            </a:gs>
            <a:gs pos="100000">
              <a:srgbClr val="00B0F0"/>
            </a:gs>
          </a:gsLst>
        </a:gradFill>
      </dgm:spPr>
    </dgm:pt>
    <dgm:pt modelId="{EDD83F3D-C58C-4790-9CE7-404F8EA770F3}" type="pres">
      <dgm:prSet presAssocID="{4351B9DD-C9E7-493C-B319-68A2EAE61E69}" presName="text" presStyleLbl="fgAcc0" presStyleIdx="0" presStyleCnt="1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94BCCAF5-57F7-461E-997C-FFC04A3A1334}" type="pres">
      <dgm:prSet presAssocID="{4351B9DD-C9E7-493C-B319-68A2EAE61E69}" presName="hierChild2" presStyleCnt="0"/>
      <dgm:spPr/>
    </dgm:pt>
    <dgm:pt modelId="{38103356-19F0-4F46-A9A9-9B2ED07AF0E9}" type="pres">
      <dgm:prSet presAssocID="{4585892C-A91B-48D6-9D37-DA27C4658284}" presName="Name10" presStyleLbl="parChTrans1D2" presStyleIdx="0" presStyleCnt="1"/>
      <dgm:spPr/>
      <dgm:t>
        <a:bodyPr/>
        <a:lstStyle/>
        <a:p>
          <a:endParaRPr lang="ro-RO"/>
        </a:p>
      </dgm:t>
    </dgm:pt>
    <dgm:pt modelId="{30236BF2-5C80-4E65-9E3C-D3A8563EA10C}" type="pres">
      <dgm:prSet presAssocID="{EDD75D18-1A59-48E3-B8CA-352E559E9662}" presName="hierRoot2" presStyleCnt="0"/>
      <dgm:spPr/>
    </dgm:pt>
    <dgm:pt modelId="{C025706F-3F33-42C8-9870-6C0B87556F32}" type="pres">
      <dgm:prSet presAssocID="{EDD75D18-1A59-48E3-B8CA-352E559E9662}" presName="composite2" presStyleCnt="0"/>
      <dgm:spPr/>
    </dgm:pt>
    <dgm:pt modelId="{D89174FA-815B-4348-ABE9-FA957354FDF7}" type="pres">
      <dgm:prSet presAssocID="{EDD75D18-1A59-48E3-B8CA-352E559E9662}" presName="background2" presStyleLbl="node2" presStyleIdx="0" presStyleCnt="1"/>
      <dgm:spPr>
        <a:gradFill rotWithShape="0">
          <a:gsLst>
            <a:gs pos="0">
              <a:srgbClr val="FFFF00"/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rgbClr val="FFC000"/>
            </a:gs>
          </a:gsLst>
        </a:gradFill>
      </dgm:spPr>
    </dgm:pt>
    <dgm:pt modelId="{3F253190-B8B0-42A5-9B71-6C89CC0C96F2}" type="pres">
      <dgm:prSet presAssocID="{EDD75D18-1A59-48E3-B8CA-352E559E9662}" presName="text2" presStyleLbl="fgAcc2" presStyleIdx="0" presStyleCnt="1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21B8D849-2F6A-4AEB-9D72-992E21AA2916}" type="pres">
      <dgm:prSet presAssocID="{EDD75D18-1A59-48E3-B8CA-352E559E9662}" presName="hierChild3" presStyleCnt="0"/>
      <dgm:spPr/>
    </dgm:pt>
    <dgm:pt modelId="{444AA404-895D-4E03-B0AD-DDC09144A04D}" type="pres">
      <dgm:prSet presAssocID="{7C8E3FE1-66D7-47F3-AC3B-16357143D5FA}" presName="Name17" presStyleLbl="parChTrans1D3" presStyleIdx="0" presStyleCnt="3"/>
      <dgm:spPr/>
      <dgm:t>
        <a:bodyPr/>
        <a:lstStyle/>
        <a:p>
          <a:endParaRPr lang="ro-RO"/>
        </a:p>
      </dgm:t>
    </dgm:pt>
    <dgm:pt modelId="{A2E91E7D-F870-45DA-80E7-04E2A952C4D0}" type="pres">
      <dgm:prSet presAssocID="{502642DD-8B27-4B21-9601-99C97AAA7081}" presName="hierRoot3" presStyleCnt="0"/>
      <dgm:spPr/>
    </dgm:pt>
    <dgm:pt modelId="{1107A807-600E-45FB-86D2-1C674FCB9120}" type="pres">
      <dgm:prSet presAssocID="{502642DD-8B27-4B21-9601-99C97AAA7081}" presName="composite3" presStyleCnt="0"/>
      <dgm:spPr/>
    </dgm:pt>
    <dgm:pt modelId="{F824D76F-D321-4BB0-831B-B13F55809B76}" type="pres">
      <dgm:prSet presAssocID="{502642DD-8B27-4B21-9601-99C97AAA7081}" presName="background3" presStyleLbl="node3" presStyleIdx="0" presStyleCnt="3"/>
      <dgm:spPr>
        <a:gradFill rotWithShape="0">
          <a:gsLst>
            <a:gs pos="0">
              <a:srgbClr val="C00000"/>
            </a:gs>
            <a:gs pos="80000">
              <a:srgbClr val="FFC000"/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</a:gradFill>
      </dgm:spPr>
    </dgm:pt>
    <dgm:pt modelId="{CF9A3FA0-4FA2-4D5A-9036-684386BE22FF}" type="pres">
      <dgm:prSet presAssocID="{502642DD-8B27-4B21-9601-99C97AAA7081}" presName="text3" presStyleLbl="fgAcc3" presStyleIdx="0" presStyleCnt="3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B5AD3AF7-65F8-4B99-BAD7-E93A102222A3}" type="pres">
      <dgm:prSet presAssocID="{502642DD-8B27-4B21-9601-99C97AAA7081}" presName="hierChild4" presStyleCnt="0"/>
      <dgm:spPr/>
    </dgm:pt>
    <dgm:pt modelId="{2A2D8BF8-6519-4810-B53E-5ACB4FD33789}" type="pres">
      <dgm:prSet presAssocID="{E6FA0D9D-EF66-4D71-B234-93F72B173D90}" presName="Name17" presStyleLbl="parChTrans1D3" presStyleIdx="1" presStyleCnt="3"/>
      <dgm:spPr/>
      <dgm:t>
        <a:bodyPr/>
        <a:lstStyle/>
        <a:p>
          <a:endParaRPr lang="ro-RO"/>
        </a:p>
      </dgm:t>
    </dgm:pt>
    <dgm:pt modelId="{73E3DA0D-3B1A-47FB-94EA-8DE3F19C3D29}" type="pres">
      <dgm:prSet presAssocID="{B32F34FE-DFA9-4B13-B820-12CBE3606011}" presName="hierRoot3" presStyleCnt="0"/>
      <dgm:spPr/>
    </dgm:pt>
    <dgm:pt modelId="{2E5AD556-3A04-4766-941B-955200695AA3}" type="pres">
      <dgm:prSet presAssocID="{B32F34FE-DFA9-4B13-B820-12CBE3606011}" presName="composite3" presStyleCnt="0"/>
      <dgm:spPr/>
    </dgm:pt>
    <dgm:pt modelId="{C548C380-54D7-4700-8D7C-7F44E76F39C6}" type="pres">
      <dgm:prSet presAssocID="{B32F34FE-DFA9-4B13-B820-12CBE3606011}" presName="background3" presStyleLbl="node3" presStyleIdx="1" presStyleCnt="3"/>
      <dgm:spPr>
        <a:gradFill rotWithShape="0">
          <a:gsLst>
            <a:gs pos="0">
              <a:srgbClr val="C00000"/>
            </a:gs>
            <a:gs pos="80000">
              <a:srgbClr val="C00000"/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</a:gradFill>
      </dgm:spPr>
    </dgm:pt>
    <dgm:pt modelId="{3B15AF83-D525-4289-9506-64A8BC0F4384}" type="pres">
      <dgm:prSet presAssocID="{B32F34FE-DFA9-4B13-B820-12CBE3606011}" presName="text3" presStyleLbl="fgAcc3" presStyleIdx="1" presStyleCnt="3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A959BB25-3C22-4407-80CB-069FA2360566}" type="pres">
      <dgm:prSet presAssocID="{B32F34FE-DFA9-4B13-B820-12CBE3606011}" presName="hierChild4" presStyleCnt="0"/>
      <dgm:spPr/>
    </dgm:pt>
    <dgm:pt modelId="{E7EA9014-2572-4F7F-B304-D77182DACD45}" type="pres">
      <dgm:prSet presAssocID="{C58CA7F3-49D5-4234-836C-3FE168875359}" presName="Name17" presStyleLbl="parChTrans1D3" presStyleIdx="2" presStyleCnt="3"/>
      <dgm:spPr/>
      <dgm:t>
        <a:bodyPr/>
        <a:lstStyle/>
        <a:p>
          <a:endParaRPr lang="ro-RO"/>
        </a:p>
      </dgm:t>
    </dgm:pt>
    <dgm:pt modelId="{86A66718-A476-4C26-9942-CF79F512F633}" type="pres">
      <dgm:prSet presAssocID="{83BB0A1E-8B53-4C4E-984D-F43B927694CD}" presName="hierRoot3" presStyleCnt="0"/>
      <dgm:spPr/>
    </dgm:pt>
    <dgm:pt modelId="{642A05FF-4D96-49F0-948B-E0B4CE8E3117}" type="pres">
      <dgm:prSet presAssocID="{83BB0A1E-8B53-4C4E-984D-F43B927694CD}" presName="composite3" presStyleCnt="0"/>
      <dgm:spPr/>
    </dgm:pt>
    <dgm:pt modelId="{07520F43-BB18-4B58-A4BD-8DA9F46A78FC}" type="pres">
      <dgm:prSet presAssocID="{83BB0A1E-8B53-4C4E-984D-F43B927694CD}" presName="background3" presStyleLbl="node3" presStyleIdx="2" presStyleCnt="3"/>
      <dgm:spPr>
        <a:gradFill rotWithShape="0">
          <a:gsLst>
            <a:gs pos="0">
              <a:srgbClr val="C00000"/>
            </a:gs>
            <a:gs pos="80000">
              <a:schemeClr val="accent3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</a:gradFill>
      </dgm:spPr>
    </dgm:pt>
    <dgm:pt modelId="{53D864F6-A6C2-4BD7-9291-AE32362C4FEE}" type="pres">
      <dgm:prSet presAssocID="{83BB0A1E-8B53-4C4E-984D-F43B927694CD}" presName="text3" presStyleLbl="fgAcc3" presStyleIdx="2" presStyleCnt="3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6B8E7CD9-06F7-4EEE-A72E-564E0BAA0592}" type="pres">
      <dgm:prSet presAssocID="{83BB0A1E-8B53-4C4E-984D-F43B927694CD}" presName="hierChild4" presStyleCnt="0"/>
      <dgm:spPr/>
    </dgm:pt>
  </dgm:ptLst>
  <dgm:cxnLst>
    <dgm:cxn modelId="{618C5D25-CEF1-4241-BE18-8E8FD1567021}" type="presOf" srcId="{7C8E3FE1-66D7-47F3-AC3B-16357143D5FA}" destId="{444AA404-895D-4E03-B0AD-DDC09144A04D}" srcOrd="0" destOrd="0" presId="urn:microsoft.com/office/officeart/2005/8/layout/hierarchy1"/>
    <dgm:cxn modelId="{AF817228-6C4F-4B7C-9DBE-5E9F86473BD5}" type="presOf" srcId="{EDD75D18-1A59-48E3-B8CA-352E559E9662}" destId="{3F253190-B8B0-42A5-9B71-6C89CC0C96F2}" srcOrd="0" destOrd="0" presId="urn:microsoft.com/office/officeart/2005/8/layout/hierarchy1"/>
    <dgm:cxn modelId="{F60C9B84-1890-4D0D-B81D-39A4791F5C71}" type="presOf" srcId="{83BB0A1E-8B53-4C4E-984D-F43B927694CD}" destId="{53D864F6-A6C2-4BD7-9291-AE32362C4FEE}" srcOrd="0" destOrd="0" presId="urn:microsoft.com/office/officeart/2005/8/layout/hierarchy1"/>
    <dgm:cxn modelId="{958F7E56-C284-450D-9A14-317C6416D380}" type="presOf" srcId="{4351B9DD-C9E7-493C-B319-68A2EAE61E69}" destId="{EDD83F3D-C58C-4790-9CE7-404F8EA770F3}" srcOrd="0" destOrd="0" presId="urn:microsoft.com/office/officeart/2005/8/layout/hierarchy1"/>
    <dgm:cxn modelId="{DB5FC0E2-9DF8-451D-957F-B35E20F95786}" type="presOf" srcId="{B32F34FE-DFA9-4B13-B820-12CBE3606011}" destId="{3B15AF83-D525-4289-9506-64A8BC0F4384}" srcOrd="0" destOrd="0" presId="urn:microsoft.com/office/officeart/2005/8/layout/hierarchy1"/>
    <dgm:cxn modelId="{7B4C0914-6D0A-42D9-A59C-9817D134488E}" srcId="{EDD75D18-1A59-48E3-B8CA-352E559E9662}" destId="{83BB0A1E-8B53-4C4E-984D-F43B927694CD}" srcOrd="2" destOrd="0" parTransId="{C58CA7F3-49D5-4234-836C-3FE168875359}" sibTransId="{B7B4D688-9DB1-48E2-AF33-CC47F0C49DFA}"/>
    <dgm:cxn modelId="{12AF5EF3-D014-4ED0-9770-9355CE3D072B}" type="presOf" srcId="{E6FA0D9D-EF66-4D71-B234-93F72B173D90}" destId="{2A2D8BF8-6519-4810-B53E-5ACB4FD33789}" srcOrd="0" destOrd="0" presId="urn:microsoft.com/office/officeart/2005/8/layout/hierarchy1"/>
    <dgm:cxn modelId="{2FC9A69B-D080-4EC5-8DA9-640A133C9068}" srcId="{56609DC1-96D9-4170-9CF6-330BB4212705}" destId="{4351B9DD-C9E7-493C-B319-68A2EAE61E69}" srcOrd="0" destOrd="0" parTransId="{1E72B67D-7F82-405D-A92D-7E53135F7F1B}" sibTransId="{380C3E6A-BFA9-4837-BC01-2DBB567C2E2A}"/>
    <dgm:cxn modelId="{A297B24F-CFD1-4660-AA55-843CE014E7FE}" type="presOf" srcId="{56609DC1-96D9-4170-9CF6-330BB4212705}" destId="{390BA238-6FAC-4D6C-890E-C2BAD8A2B655}" srcOrd="0" destOrd="0" presId="urn:microsoft.com/office/officeart/2005/8/layout/hierarchy1"/>
    <dgm:cxn modelId="{4DB58997-34B1-4EFC-8D36-D595076E1D4F}" type="presOf" srcId="{C58CA7F3-49D5-4234-836C-3FE168875359}" destId="{E7EA9014-2572-4F7F-B304-D77182DACD45}" srcOrd="0" destOrd="0" presId="urn:microsoft.com/office/officeart/2005/8/layout/hierarchy1"/>
    <dgm:cxn modelId="{415AA84D-B608-42A4-8028-A41F00D7A5B2}" srcId="{4351B9DD-C9E7-493C-B319-68A2EAE61E69}" destId="{EDD75D18-1A59-48E3-B8CA-352E559E9662}" srcOrd="0" destOrd="0" parTransId="{4585892C-A91B-48D6-9D37-DA27C4658284}" sibTransId="{256C8151-C4FE-4EDD-9305-33F5F3D6C9DB}"/>
    <dgm:cxn modelId="{625110B7-B1B5-4C50-BBE2-2D4EC1EDC219}" type="presOf" srcId="{4585892C-A91B-48D6-9D37-DA27C4658284}" destId="{38103356-19F0-4F46-A9A9-9B2ED07AF0E9}" srcOrd="0" destOrd="0" presId="urn:microsoft.com/office/officeart/2005/8/layout/hierarchy1"/>
    <dgm:cxn modelId="{61916D20-49DA-4129-AF1A-3D9EFA0AC544}" srcId="{EDD75D18-1A59-48E3-B8CA-352E559E9662}" destId="{B32F34FE-DFA9-4B13-B820-12CBE3606011}" srcOrd="1" destOrd="0" parTransId="{E6FA0D9D-EF66-4D71-B234-93F72B173D90}" sibTransId="{A4D6149E-5685-4C65-B93D-335F38B0CF85}"/>
    <dgm:cxn modelId="{D12634DB-CE59-4C0C-9361-86AE8B963BE5}" srcId="{EDD75D18-1A59-48E3-B8CA-352E559E9662}" destId="{502642DD-8B27-4B21-9601-99C97AAA7081}" srcOrd="0" destOrd="0" parTransId="{7C8E3FE1-66D7-47F3-AC3B-16357143D5FA}" sibTransId="{D94AAB6B-3177-4F64-B444-8032E2D7D754}"/>
    <dgm:cxn modelId="{488734D1-E2EC-44DD-9384-EFD49E71A79D}" type="presOf" srcId="{502642DD-8B27-4B21-9601-99C97AAA7081}" destId="{CF9A3FA0-4FA2-4D5A-9036-684386BE22FF}" srcOrd="0" destOrd="0" presId="urn:microsoft.com/office/officeart/2005/8/layout/hierarchy1"/>
    <dgm:cxn modelId="{3DB74906-DBF9-4F01-9D77-8FEC90BEDA33}" type="presParOf" srcId="{390BA238-6FAC-4D6C-890E-C2BAD8A2B655}" destId="{BCDF59EE-D433-4EE2-A0EE-9F7B5F3AADCE}" srcOrd="0" destOrd="0" presId="urn:microsoft.com/office/officeart/2005/8/layout/hierarchy1"/>
    <dgm:cxn modelId="{C867EB37-0A7E-4ED2-95AE-94FEE09B1B11}" type="presParOf" srcId="{BCDF59EE-D433-4EE2-A0EE-9F7B5F3AADCE}" destId="{52C887ED-CF3D-4805-8DC5-E7E385D053D1}" srcOrd="0" destOrd="0" presId="urn:microsoft.com/office/officeart/2005/8/layout/hierarchy1"/>
    <dgm:cxn modelId="{160878EE-1AF8-44A2-9CAF-7A3930369FDE}" type="presParOf" srcId="{52C887ED-CF3D-4805-8DC5-E7E385D053D1}" destId="{43A4708C-17DD-4EAB-8B8C-4C0922F166D6}" srcOrd="0" destOrd="0" presId="urn:microsoft.com/office/officeart/2005/8/layout/hierarchy1"/>
    <dgm:cxn modelId="{24A5B643-B14F-4414-A114-A330452F8844}" type="presParOf" srcId="{52C887ED-CF3D-4805-8DC5-E7E385D053D1}" destId="{EDD83F3D-C58C-4790-9CE7-404F8EA770F3}" srcOrd="1" destOrd="0" presId="urn:microsoft.com/office/officeart/2005/8/layout/hierarchy1"/>
    <dgm:cxn modelId="{F727D858-6A50-4508-8F9A-EAEE281B1EB7}" type="presParOf" srcId="{BCDF59EE-D433-4EE2-A0EE-9F7B5F3AADCE}" destId="{94BCCAF5-57F7-461E-997C-FFC04A3A1334}" srcOrd="1" destOrd="0" presId="urn:microsoft.com/office/officeart/2005/8/layout/hierarchy1"/>
    <dgm:cxn modelId="{2FBFDFCD-06CE-4E26-AA26-393307006208}" type="presParOf" srcId="{94BCCAF5-57F7-461E-997C-FFC04A3A1334}" destId="{38103356-19F0-4F46-A9A9-9B2ED07AF0E9}" srcOrd="0" destOrd="0" presId="urn:microsoft.com/office/officeart/2005/8/layout/hierarchy1"/>
    <dgm:cxn modelId="{AF4982A8-EB6F-42B8-B2FD-2B0B358C5A74}" type="presParOf" srcId="{94BCCAF5-57F7-461E-997C-FFC04A3A1334}" destId="{30236BF2-5C80-4E65-9E3C-D3A8563EA10C}" srcOrd="1" destOrd="0" presId="urn:microsoft.com/office/officeart/2005/8/layout/hierarchy1"/>
    <dgm:cxn modelId="{4D0DE460-63E9-4083-AE5D-F77DE3EFC869}" type="presParOf" srcId="{30236BF2-5C80-4E65-9E3C-D3A8563EA10C}" destId="{C025706F-3F33-42C8-9870-6C0B87556F32}" srcOrd="0" destOrd="0" presId="urn:microsoft.com/office/officeart/2005/8/layout/hierarchy1"/>
    <dgm:cxn modelId="{BCD62624-F1BE-4266-BDCA-6DA3E4C23E47}" type="presParOf" srcId="{C025706F-3F33-42C8-9870-6C0B87556F32}" destId="{D89174FA-815B-4348-ABE9-FA957354FDF7}" srcOrd="0" destOrd="0" presId="urn:microsoft.com/office/officeart/2005/8/layout/hierarchy1"/>
    <dgm:cxn modelId="{39191CBE-D0FF-471A-973A-E8533B5E8AFE}" type="presParOf" srcId="{C025706F-3F33-42C8-9870-6C0B87556F32}" destId="{3F253190-B8B0-42A5-9B71-6C89CC0C96F2}" srcOrd="1" destOrd="0" presId="urn:microsoft.com/office/officeart/2005/8/layout/hierarchy1"/>
    <dgm:cxn modelId="{8B1A6227-7D57-434B-9988-2D126DD33472}" type="presParOf" srcId="{30236BF2-5C80-4E65-9E3C-D3A8563EA10C}" destId="{21B8D849-2F6A-4AEB-9D72-992E21AA2916}" srcOrd="1" destOrd="0" presId="urn:microsoft.com/office/officeart/2005/8/layout/hierarchy1"/>
    <dgm:cxn modelId="{E1DB5276-25BB-4D56-B411-06483C0C94B6}" type="presParOf" srcId="{21B8D849-2F6A-4AEB-9D72-992E21AA2916}" destId="{444AA404-895D-4E03-B0AD-DDC09144A04D}" srcOrd="0" destOrd="0" presId="urn:microsoft.com/office/officeart/2005/8/layout/hierarchy1"/>
    <dgm:cxn modelId="{D7172E16-AF68-4DFB-87DE-1D10C6471FB1}" type="presParOf" srcId="{21B8D849-2F6A-4AEB-9D72-992E21AA2916}" destId="{A2E91E7D-F870-45DA-80E7-04E2A952C4D0}" srcOrd="1" destOrd="0" presId="urn:microsoft.com/office/officeart/2005/8/layout/hierarchy1"/>
    <dgm:cxn modelId="{2F2AD59D-B57C-406D-ABD1-4F9616B93489}" type="presParOf" srcId="{A2E91E7D-F870-45DA-80E7-04E2A952C4D0}" destId="{1107A807-600E-45FB-86D2-1C674FCB9120}" srcOrd="0" destOrd="0" presId="urn:microsoft.com/office/officeart/2005/8/layout/hierarchy1"/>
    <dgm:cxn modelId="{5D0103AE-E9B6-4878-B7A4-BE9A47B9EB81}" type="presParOf" srcId="{1107A807-600E-45FB-86D2-1C674FCB9120}" destId="{F824D76F-D321-4BB0-831B-B13F55809B76}" srcOrd="0" destOrd="0" presId="urn:microsoft.com/office/officeart/2005/8/layout/hierarchy1"/>
    <dgm:cxn modelId="{21A7BE3D-0FE9-42D5-9BF7-46AA1A36FBDE}" type="presParOf" srcId="{1107A807-600E-45FB-86D2-1C674FCB9120}" destId="{CF9A3FA0-4FA2-4D5A-9036-684386BE22FF}" srcOrd="1" destOrd="0" presId="urn:microsoft.com/office/officeart/2005/8/layout/hierarchy1"/>
    <dgm:cxn modelId="{55FF2CA6-922D-4D1E-B1EF-88D81B247551}" type="presParOf" srcId="{A2E91E7D-F870-45DA-80E7-04E2A952C4D0}" destId="{B5AD3AF7-65F8-4B99-BAD7-E93A102222A3}" srcOrd="1" destOrd="0" presId="urn:microsoft.com/office/officeart/2005/8/layout/hierarchy1"/>
    <dgm:cxn modelId="{701DC8A3-EF27-4239-B1E3-23D9A948AAAB}" type="presParOf" srcId="{21B8D849-2F6A-4AEB-9D72-992E21AA2916}" destId="{2A2D8BF8-6519-4810-B53E-5ACB4FD33789}" srcOrd="2" destOrd="0" presId="urn:microsoft.com/office/officeart/2005/8/layout/hierarchy1"/>
    <dgm:cxn modelId="{BDC6A5DD-A43C-4A1C-A0EA-0C834F0C1DCC}" type="presParOf" srcId="{21B8D849-2F6A-4AEB-9D72-992E21AA2916}" destId="{73E3DA0D-3B1A-47FB-94EA-8DE3F19C3D29}" srcOrd="3" destOrd="0" presId="urn:microsoft.com/office/officeart/2005/8/layout/hierarchy1"/>
    <dgm:cxn modelId="{28D7E756-34A4-42E1-BE6C-74FC53776F86}" type="presParOf" srcId="{73E3DA0D-3B1A-47FB-94EA-8DE3F19C3D29}" destId="{2E5AD556-3A04-4766-941B-955200695AA3}" srcOrd="0" destOrd="0" presId="urn:microsoft.com/office/officeart/2005/8/layout/hierarchy1"/>
    <dgm:cxn modelId="{781D153C-2986-4292-B14A-EB90A6B621B7}" type="presParOf" srcId="{2E5AD556-3A04-4766-941B-955200695AA3}" destId="{C548C380-54D7-4700-8D7C-7F44E76F39C6}" srcOrd="0" destOrd="0" presId="urn:microsoft.com/office/officeart/2005/8/layout/hierarchy1"/>
    <dgm:cxn modelId="{6090FFA7-0168-4F98-B7F6-05B8FE0F8553}" type="presParOf" srcId="{2E5AD556-3A04-4766-941B-955200695AA3}" destId="{3B15AF83-D525-4289-9506-64A8BC0F4384}" srcOrd="1" destOrd="0" presId="urn:microsoft.com/office/officeart/2005/8/layout/hierarchy1"/>
    <dgm:cxn modelId="{3E3F32E1-F183-406A-95B3-F9F2DFF5F117}" type="presParOf" srcId="{73E3DA0D-3B1A-47FB-94EA-8DE3F19C3D29}" destId="{A959BB25-3C22-4407-80CB-069FA2360566}" srcOrd="1" destOrd="0" presId="urn:microsoft.com/office/officeart/2005/8/layout/hierarchy1"/>
    <dgm:cxn modelId="{994A01FD-E7B8-4F68-8E51-DA2DE5B25927}" type="presParOf" srcId="{21B8D849-2F6A-4AEB-9D72-992E21AA2916}" destId="{E7EA9014-2572-4F7F-B304-D77182DACD45}" srcOrd="4" destOrd="0" presId="urn:microsoft.com/office/officeart/2005/8/layout/hierarchy1"/>
    <dgm:cxn modelId="{020A32A5-ACE9-4445-931B-78E3FDD72DB6}" type="presParOf" srcId="{21B8D849-2F6A-4AEB-9D72-992E21AA2916}" destId="{86A66718-A476-4C26-9942-CF79F512F633}" srcOrd="5" destOrd="0" presId="urn:microsoft.com/office/officeart/2005/8/layout/hierarchy1"/>
    <dgm:cxn modelId="{785299C9-791B-49E4-A448-AA052CD4C25A}" type="presParOf" srcId="{86A66718-A476-4C26-9942-CF79F512F633}" destId="{642A05FF-4D96-49F0-948B-E0B4CE8E3117}" srcOrd="0" destOrd="0" presId="urn:microsoft.com/office/officeart/2005/8/layout/hierarchy1"/>
    <dgm:cxn modelId="{50C4B3DC-5CC0-4718-B5B7-C33F59603DE4}" type="presParOf" srcId="{642A05FF-4D96-49F0-948B-E0B4CE8E3117}" destId="{07520F43-BB18-4B58-A4BD-8DA9F46A78FC}" srcOrd="0" destOrd="0" presId="urn:microsoft.com/office/officeart/2005/8/layout/hierarchy1"/>
    <dgm:cxn modelId="{BC95A057-B094-46BC-B586-3514D15C104E}" type="presParOf" srcId="{642A05FF-4D96-49F0-948B-E0B4CE8E3117}" destId="{53D864F6-A6C2-4BD7-9291-AE32362C4FEE}" srcOrd="1" destOrd="0" presId="urn:microsoft.com/office/officeart/2005/8/layout/hierarchy1"/>
    <dgm:cxn modelId="{9B8BD5E5-3345-4301-81A6-0F9EE1349406}" type="presParOf" srcId="{86A66718-A476-4C26-9942-CF79F512F633}" destId="{6B8E7CD9-06F7-4EEE-A72E-564E0BAA0592}" srcOrd="1" destOrd="0" presId="urn:microsoft.com/office/officeart/2005/8/layout/hierarchy1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56609DC1-96D9-4170-9CF6-330BB4212705}" type="doc">
      <dgm:prSet loTypeId="urn:microsoft.com/office/officeart/2005/8/layout/hierarchy1" loCatId="hierarchy" qsTypeId="urn:microsoft.com/office/officeart/2005/8/quickstyle/3d2" qsCatId="3D" csTypeId="urn:microsoft.com/office/officeart/2005/8/colors/colorful1" csCatId="colorful" phldr="1"/>
      <dgm:spPr/>
      <dgm:t>
        <a:bodyPr/>
        <a:lstStyle/>
        <a:p>
          <a:endParaRPr lang="ro-RO"/>
        </a:p>
      </dgm:t>
    </dgm:pt>
    <dgm:pt modelId="{4351B9DD-C9E7-493C-B319-68A2EAE61E69}">
      <dgm:prSet phldrT="[Text]"/>
      <dgm:spPr>
        <a:gradFill rotWithShape="0">
          <a:gsLst>
            <a:gs pos="0">
              <a:srgbClr val="00B0F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Director general</a:t>
          </a:r>
        </a:p>
      </dgm:t>
    </dgm:pt>
    <dgm:pt modelId="{1E72B67D-7F82-405D-A92D-7E53135F7F1B}" type="parTrans" cxnId="{2FC9A69B-D080-4EC5-8DA9-640A133C9068}">
      <dgm:prSet/>
      <dgm:spPr/>
      <dgm:t>
        <a:bodyPr/>
        <a:lstStyle/>
        <a:p>
          <a:endParaRPr lang="ro-RO"/>
        </a:p>
      </dgm:t>
    </dgm:pt>
    <dgm:pt modelId="{380C3E6A-BFA9-4837-BC01-2DBB567C2E2A}" type="sibTrans" cxnId="{2FC9A69B-D080-4EC5-8DA9-640A133C9068}">
      <dgm:prSet/>
      <dgm:spPr/>
      <dgm:t>
        <a:bodyPr/>
        <a:lstStyle/>
        <a:p>
          <a:endParaRPr lang="ro-RO"/>
        </a:p>
      </dgm:t>
    </dgm:pt>
    <dgm:pt modelId="{EDD75D18-1A59-48E3-B8CA-352E559E9662}">
      <dgm:prSet phldrT="[Text]"/>
      <dgm:spPr>
        <a:gradFill rotWithShape="0">
          <a:gsLst>
            <a:gs pos="0">
              <a:srgbClr val="C000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Director adjunct</a:t>
          </a:r>
        </a:p>
      </dgm:t>
    </dgm:pt>
    <dgm:pt modelId="{4585892C-A91B-48D6-9D37-DA27C4658284}" type="parTrans" cxnId="{415AA84D-B608-42A4-8028-A41F00D7A5B2}">
      <dgm:prSet/>
      <dgm:spPr/>
      <dgm:t>
        <a:bodyPr/>
        <a:lstStyle/>
        <a:p>
          <a:endParaRPr lang="ro-RO"/>
        </a:p>
      </dgm:t>
    </dgm:pt>
    <dgm:pt modelId="{256C8151-C4FE-4EDD-9305-33F5F3D6C9DB}" type="sibTrans" cxnId="{415AA84D-B608-42A4-8028-A41F00D7A5B2}">
      <dgm:prSet/>
      <dgm:spPr/>
      <dgm:t>
        <a:bodyPr/>
        <a:lstStyle/>
        <a:p>
          <a:endParaRPr lang="ro-RO"/>
        </a:p>
      </dgm:t>
    </dgm:pt>
    <dgm:pt modelId="{502642DD-8B27-4B21-9601-99C97AAA7081}">
      <dgm:prSet/>
      <dgm:spPr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Secretara</a:t>
          </a:r>
        </a:p>
      </dgm:t>
    </dgm:pt>
    <dgm:pt modelId="{7C8E3FE1-66D7-47F3-AC3B-16357143D5FA}" type="parTrans" cxnId="{D12634DB-CE59-4C0C-9361-86AE8B963BE5}">
      <dgm:prSet/>
      <dgm:spPr/>
      <dgm:t>
        <a:bodyPr/>
        <a:lstStyle/>
        <a:p>
          <a:endParaRPr lang="ro-RO"/>
        </a:p>
      </dgm:t>
    </dgm:pt>
    <dgm:pt modelId="{D94AAB6B-3177-4F64-B444-8032E2D7D754}" type="sibTrans" cxnId="{D12634DB-CE59-4C0C-9361-86AE8B963BE5}">
      <dgm:prSet/>
      <dgm:spPr/>
      <dgm:t>
        <a:bodyPr/>
        <a:lstStyle/>
        <a:p>
          <a:endParaRPr lang="ro-RO"/>
        </a:p>
      </dgm:t>
    </dgm:pt>
    <dgm:pt modelId="{B32F34FE-DFA9-4B13-B820-12CBE3606011}">
      <dgm:prSet/>
      <dgm:spPr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Analist programator</a:t>
          </a:r>
        </a:p>
      </dgm:t>
    </dgm:pt>
    <dgm:pt modelId="{E6FA0D9D-EF66-4D71-B234-93F72B173D90}" type="parTrans" cxnId="{61916D20-49DA-4129-AF1A-3D9EFA0AC544}">
      <dgm:prSet/>
      <dgm:spPr/>
      <dgm:t>
        <a:bodyPr/>
        <a:lstStyle/>
        <a:p>
          <a:endParaRPr lang="ro-RO"/>
        </a:p>
      </dgm:t>
    </dgm:pt>
    <dgm:pt modelId="{A4D6149E-5685-4C65-B93D-335F38B0CF85}" type="sibTrans" cxnId="{61916D20-49DA-4129-AF1A-3D9EFA0AC544}">
      <dgm:prSet/>
      <dgm:spPr/>
      <dgm:t>
        <a:bodyPr/>
        <a:lstStyle/>
        <a:p>
          <a:endParaRPr lang="ro-RO"/>
        </a:p>
      </dgm:t>
    </dgm:pt>
    <dgm:pt modelId="{83BB0A1E-8B53-4C4E-984D-F43B927694CD}">
      <dgm:prSet/>
      <dgm:spPr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</dgm:spPr>
      <dgm:t>
        <a:bodyPr/>
        <a:lstStyle/>
        <a:p>
          <a:r>
            <a:rPr lang="ro-RO"/>
            <a:t>Sofer</a:t>
          </a:r>
        </a:p>
      </dgm:t>
    </dgm:pt>
    <dgm:pt modelId="{C58CA7F3-49D5-4234-836C-3FE168875359}" type="parTrans" cxnId="{7B4C0914-6D0A-42D9-A59C-9817D134488E}">
      <dgm:prSet/>
      <dgm:spPr/>
      <dgm:t>
        <a:bodyPr/>
        <a:lstStyle/>
        <a:p>
          <a:endParaRPr lang="ro-RO"/>
        </a:p>
      </dgm:t>
    </dgm:pt>
    <dgm:pt modelId="{B7B4D688-9DB1-48E2-AF33-CC47F0C49DFA}" type="sibTrans" cxnId="{7B4C0914-6D0A-42D9-A59C-9817D134488E}">
      <dgm:prSet/>
      <dgm:spPr/>
      <dgm:t>
        <a:bodyPr/>
        <a:lstStyle/>
        <a:p>
          <a:endParaRPr lang="ro-RO"/>
        </a:p>
      </dgm:t>
    </dgm:pt>
    <dgm:pt modelId="{390BA238-6FAC-4D6C-890E-C2BAD8A2B655}" type="pres">
      <dgm:prSet presAssocID="{56609DC1-96D9-4170-9CF6-330BB4212705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ro-RO"/>
        </a:p>
      </dgm:t>
    </dgm:pt>
    <dgm:pt modelId="{BCDF59EE-D433-4EE2-A0EE-9F7B5F3AADCE}" type="pres">
      <dgm:prSet presAssocID="{4351B9DD-C9E7-493C-B319-68A2EAE61E69}" presName="hierRoot1" presStyleCnt="0"/>
      <dgm:spPr/>
    </dgm:pt>
    <dgm:pt modelId="{52C887ED-CF3D-4805-8DC5-E7E385D053D1}" type="pres">
      <dgm:prSet presAssocID="{4351B9DD-C9E7-493C-B319-68A2EAE61E69}" presName="composite" presStyleCnt="0"/>
      <dgm:spPr/>
    </dgm:pt>
    <dgm:pt modelId="{43A4708C-17DD-4EAB-8B8C-4C0922F166D6}" type="pres">
      <dgm:prSet presAssocID="{4351B9DD-C9E7-493C-B319-68A2EAE61E69}" presName="background" presStyleLbl="node0" presStyleIdx="0" presStyleCnt="1"/>
      <dgm:spPr>
        <a:gradFill rotWithShape="0">
          <a:gsLst>
            <a:gs pos="0">
              <a:srgbClr val="FFC000"/>
            </a:gs>
            <a:gs pos="80000">
              <a:srgbClr val="FFC000"/>
            </a:gs>
            <a:gs pos="100000">
              <a:srgbClr val="00B0F0"/>
            </a:gs>
          </a:gsLst>
        </a:gradFill>
      </dgm:spPr>
    </dgm:pt>
    <dgm:pt modelId="{EDD83F3D-C58C-4790-9CE7-404F8EA770F3}" type="pres">
      <dgm:prSet presAssocID="{4351B9DD-C9E7-493C-B319-68A2EAE61E69}" presName="text" presStyleLbl="fgAcc0" presStyleIdx="0" presStyleCnt="1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94BCCAF5-57F7-461E-997C-FFC04A3A1334}" type="pres">
      <dgm:prSet presAssocID="{4351B9DD-C9E7-493C-B319-68A2EAE61E69}" presName="hierChild2" presStyleCnt="0"/>
      <dgm:spPr/>
    </dgm:pt>
    <dgm:pt modelId="{38103356-19F0-4F46-A9A9-9B2ED07AF0E9}" type="pres">
      <dgm:prSet presAssocID="{4585892C-A91B-48D6-9D37-DA27C4658284}" presName="Name10" presStyleLbl="parChTrans1D2" presStyleIdx="0" presStyleCnt="1"/>
      <dgm:spPr/>
      <dgm:t>
        <a:bodyPr/>
        <a:lstStyle/>
        <a:p>
          <a:endParaRPr lang="ro-RO"/>
        </a:p>
      </dgm:t>
    </dgm:pt>
    <dgm:pt modelId="{30236BF2-5C80-4E65-9E3C-D3A8563EA10C}" type="pres">
      <dgm:prSet presAssocID="{EDD75D18-1A59-48E3-B8CA-352E559E9662}" presName="hierRoot2" presStyleCnt="0"/>
      <dgm:spPr/>
    </dgm:pt>
    <dgm:pt modelId="{C025706F-3F33-42C8-9870-6C0B87556F32}" type="pres">
      <dgm:prSet presAssocID="{EDD75D18-1A59-48E3-B8CA-352E559E9662}" presName="composite2" presStyleCnt="0"/>
      <dgm:spPr/>
    </dgm:pt>
    <dgm:pt modelId="{D89174FA-815B-4348-ABE9-FA957354FDF7}" type="pres">
      <dgm:prSet presAssocID="{EDD75D18-1A59-48E3-B8CA-352E559E9662}" presName="background2" presStyleLbl="node2" presStyleIdx="0" presStyleCnt="1"/>
      <dgm:spPr>
        <a:gradFill rotWithShape="0">
          <a:gsLst>
            <a:gs pos="0">
              <a:srgbClr val="FFFF00"/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rgbClr val="FFC000"/>
            </a:gs>
          </a:gsLst>
        </a:gradFill>
      </dgm:spPr>
    </dgm:pt>
    <dgm:pt modelId="{3F253190-B8B0-42A5-9B71-6C89CC0C96F2}" type="pres">
      <dgm:prSet presAssocID="{EDD75D18-1A59-48E3-B8CA-352E559E9662}" presName="text2" presStyleLbl="fgAcc2" presStyleIdx="0" presStyleCnt="1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21B8D849-2F6A-4AEB-9D72-992E21AA2916}" type="pres">
      <dgm:prSet presAssocID="{EDD75D18-1A59-48E3-B8CA-352E559E9662}" presName="hierChild3" presStyleCnt="0"/>
      <dgm:spPr/>
    </dgm:pt>
    <dgm:pt modelId="{444AA404-895D-4E03-B0AD-DDC09144A04D}" type="pres">
      <dgm:prSet presAssocID="{7C8E3FE1-66D7-47F3-AC3B-16357143D5FA}" presName="Name17" presStyleLbl="parChTrans1D3" presStyleIdx="0" presStyleCnt="3"/>
      <dgm:spPr/>
      <dgm:t>
        <a:bodyPr/>
        <a:lstStyle/>
        <a:p>
          <a:endParaRPr lang="ro-RO"/>
        </a:p>
      </dgm:t>
    </dgm:pt>
    <dgm:pt modelId="{A2E91E7D-F870-45DA-80E7-04E2A952C4D0}" type="pres">
      <dgm:prSet presAssocID="{502642DD-8B27-4B21-9601-99C97AAA7081}" presName="hierRoot3" presStyleCnt="0"/>
      <dgm:spPr/>
    </dgm:pt>
    <dgm:pt modelId="{1107A807-600E-45FB-86D2-1C674FCB9120}" type="pres">
      <dgm:prSet presAssocID="{502642DD-8B27-4B21-9601-99C97AAA7081}" presName="composite3" presStyleCnt="0"/>
      <dgm:spPr/>
    </dgm:pt>
    <dgm:pt modelId="{F824D76F-D321-4BB0-831B-B13F55809B76}" type="pres">
      <dgm:prSet presAssocID="{502642DD-8B27-4B21-9601-99C97AAA7081}" presName="background3" presStyleLbl="node3" presStyleIdx="0" presStyleCnt="3"/>
      <dgm:spPr>
        <a:gradFill rotWithShape="0">
          <a:gsLst>
            <a:gs pos="0">
              <a:srgbClr val="C00000"/>
            </a:gs>
            <a:gs pos="80000">
              <a:srgbClr val="FFC000"/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</a:gradFill>
      </dgm:spPr>
    </dgm:pt>
    <dgm:pt modelId="{CF9A3FA0-4FA2-4D5A-9036-684386BE22FF}" type="pres">
      <dgm:prSet presAssocID="{502642DD-8B27-4B21-9601-99C97AAA7081}" presName="text3" presStyleLbl="fgAcc3" presStyleIdx="0" presStyleCnt="3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B5AD3AF7-65F8-4B99-BAD7-E93A102222A3}" type="pres">
      <dgm:prSet presAssocID="{502642DD-8B27-4B21-9601-99C97AAA7081}" presName="hierChild4" presStyleCnt="0"/>
      <dgm:spPr/>
    </dgm:pt>
    <dgm:pt modelId="{2A2D8BF8-6519-4810-B53E-5ACB4FD33789}" type="pres">
      <dgm:prSet presAssocID="{E6FA0D9D-EF66-4D71-B234-93F72B173D90}" presName="Name17" presStyleLbl="parChTrans1D3" presStyleIdx="1" presStyleCnt="3"/>
      <dgm:spPr/>
      <dgm:t>
        <a:bodyPr/>
        <a:lstStyle/>
        <a:p>
          <a:endParaRPr lang="ro-RO"/>
        </a:p>
      </dgm:t>
    </dgm:pt>
    <dgm:pt modelId="{73E3DA0D-3B1A-47FB-94EA-8DE3F19C3D29}" type="pres">
      <dgm:prSet presAssocID="{B32F34FE-DFA9-4B13-B820-12CBE3606011}" presName="hierRoot3" presStyleCnt="0"/>
      <dgm:spPr/>
    </dgm:pt>
    <dgm:pt modelId="{2E5AD556-3A04-4766-941B-955200695AA3}" type="pres">
      <dgm:prSet presAssocID="{B32F34FE-DFA9-4B13-B820-12CBE3606011}" presName="composite3" presStyleCnt="0"/>
      <dgm:spPr/>
    </dgm:pt>
    <dgm:pt modelId="{C548C380-54D7-4700-8D7C-7F44E76F39C6}" type="pres">
      <dgm:prSet presAssocID="{B32F34FE-DFA9-4B13-B820-12CBE3606011}" presName="background3" presStyleLbl="node3" presStyleIdx="1" presStyleCnt="3"/>
      <dgm:spPr>
        <a:gradFill rotWithShape="0">
          <a:gsLst>
            <a:gs pos="0">
              <a:srgbClr val="C00000"/>
            </a:gs>
            <a:gs pos="80000">
              <a:srgbClr val="C00000"/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</a:gradFill>
      </dgm:spPr>
    </dgm:pt>
    <dgm:pt modelId="{3B15AF83-D525-4289-9506-64A8BC0F4384}" type="pres">
      <dgm:prSet presAssocID="{B32F34FE-DFA9-4B13-B820-12CBE3606011}" presName="text3" presStyleLbl="fgAcc3" presStyleIdx="1" presStyleCnt="3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A959BB25-3C22-4407-80CB-069FA2360566}" type="pres">
      <dgm:prSet presAssocID="{B32F34FE-DFA9-4B13-B820-12CBE3606011}" presName="hierChild4" presStyleCnt="0"/>
      <dgm:spPr/>
    </dgm:pt>
    <dgm:pt modelId="{E7EA9014-2572-4F7F-B304-D77182DACD45}" type="pres">
      <dgm:prSet presAssocID="{C58CA7F3-49D5-4234-836C-3FE168875359}" presName="Name17" presStyleLbl="parChTrans1D3" presStyleIdx="2" presStyleCnt="3"/>
      <dgm:spPr/>
      <dgm:t>
        <a:bodyPr/>
        <a:lstStyle/>
        <a:p>
          <a:endParaRPr lang="ro-RO"/>
        </a:p>
      </dgm:t>
    </dgm:pt>
    <dgm:pt modelId="{86A66718-A476-4C26-9942-CF79F512F633}" type="pres">
      <dgm:prSet presAssocID="{83BB0A1E-8B53-4C4E-984D-F43B927694CD}" presName="hierRoot3" presStyleCnt="0"/>
      <dgm:spPr/>
    </dgm:pt>
    <dgm:pt modelId="{642A05FF-4D96-49F0-948B-E0B4CE8E3117}" type="pres">
      <dgm:prSet presAssocID="{83BB0A1E-8B53-4C4E-984D-F43B927694CD}" presName="composite3" presStyleCnt="0"/>
      <dgm:spPr/>
    </dgm:pt>
    <dgm:pt modelId="{07520F43-BB18-4B58-A4BD-8DA9F46A78FC}" type="pres">
      <dgm:prSet presAssocID="{83BB0A1E-8B53-4C4E-984D-F43B927694CD}" presName="background3" presStyleLbl="node3" presStyleIdx="2" presStyleCnt="3"/>
      <dgm:spPr>
        <a:gradFill rotWithShape="0">
          <a:gsLst>
            <a:gs pos="0">
              <a:srgbClr val="C00000"/>
            </a:gs>
            <a:gs pos="80000">
              <a:schemeClr val="accent3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</a:gradFill>
      </dgm:spPr>
    </dgm:pt>
    <dgm:pt modelId="{53D864F6-A6C2-4BD7-9291-AE32362C4FEE}" type="pres">
      <dgm:prSet presAssocID="{83BB0A1E-8B53-4C4E-984D-F43B927694CD}" presName="text3" presStyleLbl="fgAcc3" presStyleIdx="2" presStyleCnt="3">
        <dgm:presLayoutVars>
          <dgm:chPref val="3"/>
        </dgm:presLayoutVars>
      </dgm:prSet>
      <dgm:spPr/>
      <dgm:t>
        <a:bodyPr/>
        <a:lstStyle/>
        <a:p>
          <a:endParaRPr lang="ro-RO"/>
        </a:p>
      </dgm:t>
    </dgm:pt>
    <dgm:pt modelId="{6B8E7CD9-06F7-4EEE-A72E-564E0BAA0592}" type="pres">
      <dgm:prSet presAssocID="{83BB0A1E-8B53-4C4E-984D-F43B927694CD}" presName="hierChild4" presStyleCnt="0"/>
      <dgm:spPr/>
    </dgm:pt>
  </dgm:ptLst>
  <dgm:cxnLst>
    <dgm:cxn modelId="{09B3E548-A081-431F-83D5-8C7AB88AC203}" type="presOf" srcId="{502642DD-8B27-4B21-9601-99C97AAA7081}" destId="{CF9A3FA0-4FA2-4D5A-9036-684386BE22FF}" srcOrd="0" destOrd="0" presId="urn:microsoft.com/office/officeart/2005/8/layout/hierarchy1"/>
    <dgm:cxn modelId="{6496B708-AFE4-4F31-B5DA-D3358386D56A}" type="presOf" srcId="{E6FA0D9D-EF66-4D71-B234-93F72B173D90}" destId="{2A2D8BF8-6519-4810-B53E-5ACB4FD33789}" srcOrd="0" destOrd="0" presId="urn:microsoft.com/office/officeart/2005/8/layout/hierarchy1"/>
    <dgm:cxn modelId="{454084DA-8623-4AB3-8215-B2CE7F0CFA8D}" type="presOf" srcId="{7C8E3FE1-66D7-47F3-AC3B-16357143D5FA}" destId="{444AA404-895D-4E03-B0AD-DDC09144A04D}" srcOrd="0" destOrd="0" presId="urn:microsoft.com/office/officeart/2005/8/layout/hierarchy1"/>
    <dgm:cxn modelId="{61916D20-49DA-4129-AF1A-3D9EFA0AC544}" srcId="{EDD75D18-1A59-48E3-B8CA-352E559E9662}" destId="{B32F34FE-DFA9-4B13-B820-12CBE3606011}" srcOrd="1" destOrd="0" parTransId="{E6FA0D9D-EF66-4D71-B234-93F72B173D90}" sibTransId="{A4D6149E-5685-4C65-B93D-335F38B0CF85}"/>
    <dgm:cxn modelId="{7B4C0914-6D0A-42D9-A59C-9817D134488E}" srcId="{EDD75D18-1A59-48E3-B8CA-352E559E9662}" destId="{83BB0A1E-8B53-4C4E-984D-F43B927694CD}" srcOrd="2" destOrd="0" parTransId="{C58CA7F3-49D5-4234-836C-3FE168875359}" sibTransId="{B7B4D688-9DB1-48E2-AF33-CC47F0C49DFA}"/>
    <dgm:cxn modelId="{415AA84D-B608-42A4-8028-A41F00D7A5B2}" srcId="{4351B9DD-C9E7-493C-B319-68A2EAE61E69}" destId="{EDD75D18-1A59-48E3-B8CA-352E559E9662}" srcOrd="0" destOrd="0" parTransId="{4585892C-A91B-48D6-9D37-DA27C4658284}" sibTransId="{256C8151-C4FE-4EDD-9305-33F5F3D6C9DB}"/>
    <dgm:cxn modelId="{D12634DB-CE59-4C0C-9361-86AE8B963BE5}" srcId="{EDD75D18-1A59-48E3-B8CA-352E559E9662}" destId="{502642DD-8B27-4B21-9601-99C97AAA7081}" srcOrd="0" destOrd="0" parTransId="{7C8E3FE1-66D7-47F3-AC3B-16357143D5FA}" sibTransId="{D94AAB6B-3177-4F64-B444-8032E2D7D754}"/>
    <dgm:cxn modelId="{18EE26BF-9A84-4230-B4E3-7894EAA4BCA4}" type="presOf" srcId="{56609DC1-96D9-4170-9CF6-330BB4212705}" destId="{390BA238-6FAC-4D6C-890E-C2BAD8A2B655}" srcOrd="0" destOrd="0" presId="urn:microsoft.com/office/officeart/2005/8/layout/hierarchy1"/>
    <dgm:cxn modelId="{EC465723-D710-46A1-B65B-F7BAEC0DE98F}" type="presOf" srcId="{4585892C-A91B-48D6-9D37-DA27C4658284}" destId="{38103356-19F0-4F46-A9A9-9B2ED07AF0E9}" srcOrd="0" destOrd="0" presId="urn:microsoft.com/office/officeart/2005/8/layout/hierarchy1"/>
    <dgm:cxn modelId="{06D2BBA0-3FD1-41A7-86B1-D861F403B4EC}" type="presOf" srcId="{EDD75D18-1A59-48E3-B8CA-352E559E9662}" destId="{3F253190-B8B0-42A5-9B71-6C89CC0C96F2}" srcOrd="0" destOrd="0" presId="urn:microsoft.com/office/officeart/2005/8/layout/hierarchy1"/>
    <dgm:cxn modelId="{07C795B7-BF7A-4391-BB67-AC764A7E78F7}" type="presOf" srcId="{83BB0A1E-8B53-4C4E-984D-F43B927694CD}" destId="{53D864F6-A6C2-4BD7-9291-AE32362C4FEE}" srcOrd="0" destOrd="0" presId="urn:microsoft.com/office/officeart/2005/8/layout/hierarchy1"/>
    <dgm:cxn modelId="{96BB6888-762A-4D05-BF40-B3E4B491FC44}" type="presOf" srcId="{C58CA7F3-49D5-4234-836C-3FE168875359}" destId="{E7EA9014-2572-4F7F-B304-D77182DACD45}" srcOrd="0" destOrd="0" presId="urn:microsoft.com/office/officeart/2005/8/layout/hierarchy1"/>
    <dgm:cxn modelId="{2FC9A69B-D080-4EC5-8DA9-640A133C9068}" srcId="{56609DC1-96D9-4170-9CF6-330BB4212705}" destId="{4351B9DD-C9E7-493C-B319-68A2EAE61E69}" srcOrd="0" destOrd="0" parTransId="{1E72B67D-7F82-405D-A92D-7E53135F7F1B}" sibTransId="{380C3E6A-BFA9-4837-BC01-2DBB567C2E2A}"/>
    <dgm:cxn modelId="{BE9E8B02-1F4F-4372-A353-60692FD46D40}" type="presOf" srcId="{4351B9DD-C9E7-493C-B319-68A2EAE61E69}" destId="{EDD83F3D-C58C-4790-9CE7-404F8EA770F3}" srcOrd="0" destOrd="0" presId="urn:microsoft.com/office/officeart/2005/8/layout/hierarchy1"/>
    <dgm:cxn modelId="{89208E85-6536-4C7A-B348-7F28E36F60BE}" type="presOf" srcId="{B32F34FE-DFA9-4B13-B820-12CBE3606011}" destId="{3B15AF83-D525-4289-9506-64A8BC0F4384}" srcOrd="0" destOrd="0" presId="urn:microsoft.com/office/officeart/2005/8/layout/hierarchy1"/>
    <dgm:cxn modelId="{C1700AED-852F-4335-8C42-F153E86EF147}" type="presParOf" srcId="{390BA238-6FAC-4D6C-890E-C2BAD8A2B655}" destId="{BCDF59EE-D433-4EE2-A0EE-9F7B5F3AADCE}" srcOrd="0" destOrd="0" presId="urn:microsoft.com/office/officeart/2005/8/layout/hierarchy1"/>
    <dgm:cxn modelId="{FDD58ADD-8F42-49E6-B2BE-C74794D3F30B}" type="presParOf" srcId="{BCDF59EE-D433-4EE2-A0EE-9F7B5F3AADCE}" destId="{52C887ED-CF3D-4805-8DC5-E7E385D053D1}" srcOrd="0" destOrd="0" presId="urn:microsoft.com/office/officeart/2005/8/layout/hierarchy1"/>
    <dgm:cxn modelId="{321EC369-B083-4DF7-AE0A-72F6CE165E11}" type="presParOf" srcId="{52C887ED-CF3D-4805-8DC5-E7E385D053D1}" destId="{43A4708C-17DD-4EAB-8B8C-4C0922F166D6}" srcOrd="0" destOrd="0" presId="urn:microsoft.com/office/officeart/2005/8/layout/hierarchy1"/>
    <dgm:cxn modelId="{BC8C7B96-8B80-4692-9AD9-536DCE4CC582}" type="presParOf" srcId="{52C887ED-CF3D-4805-8DC5-E7E385D053D1}" destId="{EDD83F3D-C58C-4790-9CE7-404F8EA770F3}" srcOrd="1" destOrd="0" presId="urn:microsoft.com/office/officeart/2005/8/layout/hierarchy1"/>
    <dgm:cxn modelId="{B401A847-C3DA-4BA5-A773-BE685B546967}" type="presParOf" srcId="{BCDF59EE-D433-4EE2-A0EE-9F7B5F3AADCE}" destId="{94BCCAF5-57F7-461E-997C-FFC04A3A1334}" srcOrd="1" destOrd="0" presId="urn:microsoft.com/office/officeart/2005/8/layout/hierarchy1"/>
    <dgm:cxn modelId="{0700949C-1819-40BD-B5AC-20E44F533AFB}" type="presParOf" srcId="{94BCCAF5-57F7-461E-997C-FFC04A3A1334}" destId="{38103356-19F0-4F46-A9A9-9B2ED07AF0E9}" srcOrd="0" destOrd="0" presId="urn:microsoft.com/office/officeart/2005/8/layout/hierarchy1"/>
    <dgm:cxn modelId="{32EA373C-D715-45B9-9EF9-E46186CE9CAB}" type="presParOf" srcId="{94BCCAF5-57F7-461E-997C-FFC04A3A1334}" destId="{30236BF2-5C80-4E65-9E3C-D3A8563EA10C}" srcOrd="1" destOrd="0" presId="urn:microsoft.com/office/officeart/2005/8/layout/hierarchy1"/>
    <dgm:cxn modelId="{306C76B7-E967-497F-AD2B-9FE5482BD16C}" type="presParOf" srcId="{30236BF2-5C80-4E65-9E3C-D3A8563EA10C}" destId="{C025706F-3F33-42C8-9870-6C0B87556F32}" srcOrd="0" destOrd="0" presId="urn:microsoft.com/office/officeart/2005/8/layout/hierarchy1"/>
    <dgm:cxn modelId="{606A4AAA-90CE-4781-98D1-5AFF0AD9A01A}" type="presParOf" srcId="{C025706F-3F33-42C8-9870-6C0B87556F32}" destId="{D89174FA-815B-4348-ABE9-FA957354FDF7}" srcOrd="0" destOrd="0" presId="urn:microsoft.com/office/officeart/2005/8/layout/hierarchy1"/>
    <dgm:cxn modelId="{52F0C9AC-E1A1-48CF-BC6A-770514D4F67B}" type="presParOf" srcId="{C025706F-3F33-42C8-9870-6C0B87556F32}" destId="{3F253190-B8B0-42A5-9B71-6C89CC0C96F2}" srcOrd="1" destOrd="0" presId="urn:microsoft.com/office/officeart/2005/8/layout/hierarchy1"/>
    <dgm:cxn modelId="{C7EB737D-33B3-498C-8DEE-FEEA5693E659}" type="presParOf" srcId="{30236BF2-5C80-4E65-9E3C-D3A8563EA10C}" destId="{21B8D849-2F6A-4AEB-9D72-992E21AA2916}" srcOrd="1" destOrd="0" presId="urn:microsoft.com/office/officeart/2005/8/layout/hierarchy1"/>
    <dgm:cxn modelId="{A04022BA-86B5-4C67-B371-A4F225281077}" type="presParOf" srcId="{21B8D849-2F6A-4AEB-9D72-992E21AA2916}" destId="{444AA404-895D-4E03-B0AD-DDC09144A04D}" srcOrd="0" destOrd="0" presId="urn:microsoft.com/office/officeart/2005/8/layout/hierarchy1"/>
    <dgm:cxn modelId="{3D282D09-AB3F-43EB-BA06-9A7293510B50}" type="presParOf" srcId="{21B8D849-2F6A-4AEB-9D72-992E21AA2916}" destId="{A2E91E7D-F870-45DA-80E7-04E2A952C4D0}" srcOrd="1" destOrd="0" presId="urn:microsoft.com/office/officeart/2005/8/layout/hierarchy1"/>
    <dgm:cxn modelId="{8EABBAC4-87E1-4A0B-B953-1DA1CF419EB5}" type="presParOf" srcId="{A2E91E7D-F870-45DA-80E7-04E2A952C4D0}" destId="{1107A807-600E-45FB-86D2-1C674FCB9120}" srcOrd="0" destOrd="0" presId="urn:microsoft.com/office/officeart/2005/8/layout/hierarchy1"/>
    <dgm:cxn modelId="{70F84DBB-F2AE-46B6-83D3-0E75F55EA8F6}" type="presParOf" srcId="{1107A807-600E-45FB-86D2-1C674FCB9120}" destId="{F824D76F-D321-4BB0-831B-B13F55809B76}" srcOrd="0" destOrd="0" presId="urn:microsoft.com/office/officeart/2005/8/layout/hierarchy1"/>
    <dgm:cxn modelId="{A0FE598E-91F1-43DE-AEF2-2BDF0CF2464F}" type="presParOf" srcId="{1107A807-600E-45FB-86D2-1C674FCB9120}" destId="{CF9A3FA0-4FA2-4D5A-9036-684386BE22FF}" srcOrd="1" destOrd="0" presId="urn:microsoft.com/office/officeart/2005/8/layout/hierarchy1"/>
    <dgm:cxn modelId="{887260B5-EEE2-48F6-804E-759BB69871B0}" type="presParOf" srcId="{A2E91E7D-F870-45DA-80E7-04E2A952C4D0}" destId="{B5AD3AF7-65F8-4B99-BAD7-E93A102222A3}" srcOrd="1" destOrd="0" presId="urn:microsoft.com/office/officeart/2005/8/layout/hierarchy1"/>
    <dgm:cxn modelId="{FFFB8024-B9C2-45DA-B3E8-A702AD8DC606}" type="presParOf" srcId="{21B8D849-2F6A-4AEB-9D72-992E21AA2916}" destId="{2A2D8BF8-6519-4810-B53E-5ACB4FD33789}" srcOrd="2" destOrd="0" presId="urn:microsoft.com/office/officeart/2005/8/layout/hierarchy1"/>
    <dgm:cxn modelId="{302679B4-5CC3-4494-B864-8D0315D0822B}" type="presParOf" srcId="{21B8D849-2F6A-4AEB-9D72-992E21AA2916}" destId="{73E3DA0D-3B1A-47FB-94EA-8DE3F19C3D29}" srcOrd="3" destOrd="0" presId="urn:microsoft.com/office/officeart/2005/8/layout/hierarchy1"/>
    <dgm:cxn modelId="{29D4BD75-C07B-4B46-BC51-4B07EC2CEFAE}" type="presParOf" srcId="{73E3DA0D-3B1A-47FB-94EA-8DE3F19C3D29}" destId="{2E5AD556-3A04-4766-941B-955200695AA3}" srcOrd="0" destOrd="0" presId="urn:microsoft.com/office/officeart/2005/8/layout/hierarchy1"/>
    <dgm:cxn modelId="{D734D96D-9905-48DE-A675-6657E43C779A}" type="presParOf" srcId="{2E5AD556-3A04-4766-941B-955200695AA3}" destId="{C548C380-54D7-4700-8D7C-7F44E76F39C6}" srcOrd="0" destOrd="0" presId="urn:microsoft.com/office/officeart/2005/8/layout/hierarchy1"/>
    <dgm:cxn modelId="{0CE5B389-BCA3-4188-9708-12F7964BB774}" type="presParOf" srcId="{2E5AD556-3A04-4766-941B-955200695AA3}" destId="{3B15AF83-D525-4289-9506-64A8BC0F4384}" srcOrd="1" destOrd="0" presId="urn:microsoft.com/office/officeart/2005/8/layout/hierarchy1"/>
    <dgm:cxn modelId="{9EC9381F-FF6E-4B68-A8E4-ED44F49509AA}" type="presParOf" srcId="{73E3DA0D-3B1A-47FB-94EA-8DE3F19C3D29}" destId="{A959BB25-3C22-4407-80CB-069FA2360566}" srcOrd="1" destOrd="0" presId="urn:microsoft.com/office/officeart/2005/8/layout/hierarchy1"/>
    <dgm:cxn modelId="{93E72DA6-14E0-4FF2-B3BB-43770EFDCB97}" type="presParOf" srcId="{21B8D849-2F6A-4AEB-9D72-992E21AA2916}" destId="{E7EA9014-2572-4F7F-B304-D77182DACD45}" srcOrd="4" destOrd="0" presId="urn:microsoft.com/office/officeart/2005/8/layout/hierarchy1"/>
    <dgm:cxn modelId="{E9909D85-BB63-4C76-99FD-B598BF28B6B7}" type="presParOf" srcId="{21B8D849-2F6A-4AEB-9D72-992E21AA2916}" destId="{86A66718-A476-4C26-9942-CF79F512F633}" srcOrd="5" destOrd="0" presId="urn:microsoft.com/office/officeart/2005/8/layout/hierarchy1"/>
    <dgm:cxn modelId="{7DFC4D31-08DC-471E-9359-E5259B5FD2DE}" type="presParOf" srcId="{86A66718-A476-4C26-9942-CF79F512F633}" destId="{642A05FF-4D96-49F0-948B-E0B4CE8E3117}" srcOrd="0" destOrd="0" presId="urn:microsoft.com/office/officeart/2005/8/layout/hierarchy1"/>
    <dgm:cxn modelId="{4E8C660D-A5E7-44A9-A6E7-270476B5FB49}" type="presParOf" srcId="{642A05FF-4D96-49F0-948B-E0B4CE8E3117}" destId="{07520F43-BB18-4B58-A4BD-8DA9F46A78FC}" srcOrd="0" destOrd="0" presId="urn:microsoft.com/office/officeart/2005/8/layout/hierarchy1"/>
    <dgm:cxn modelId="{3C3392A3-44C2-45D3-AA1C-B89EDC2F31E4}" type="presParOf" srcId="{642A05FF-4D96-49F0-948B-E0B4CE8E3117}" destId="{53D864F6-A6C2-4BD7-9291-AE32362C4FEE}" srcOrd="1" destOrd="0" presId="urn:microsoft.com/office/officeart/2005/8/layout/hierarchy1"/>
    <dgm:cxn modelId="{66E80712-0C0F-468B-9EAA-E990B8FCCCB0}" type="presParOf" srcId="{86A66718-A476-4C26-9942-CF79F512F633}" destId="{6B8E7CD9-06F7-4EEE-A72E-564E0BAA0592}" srcOrd="1" destOrd="0" presId="urn:microsoft.com/office/officeart/2005/8/layout/hierarchy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7EA9014-2572-4F7F-B304-D77182DACD45}">
      <dsp:nvSpPr>
        <dsp:cNvPr id="0" name=""/>
        <dsp:cNvSpPr/>
      </dsp:nvSpPr>
      <dsp:spPr>
        <a:xfrm>
          <a:off x="4025826" y="2635021"/>
          <a:ext cx="2062195" cy="49070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334403"/>
              </a:lnTo>
              <a:lnTo>
                <a:pt x="2062195" y="334403"/>
              </a:lnTo>
              <a:lnTo>
                <a:pt x="2062195" y="490708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A2D8BF8-6519-4810-B53E-5ACB4FD33789}">
      <dsp:nvSpPr>
        <dsp:cNvPr id="0" name=""/>
        <dsp:cNvSpPr/>
      </dsp:nvSpPr>
      <dsp:spPr>
        <a:xfrm>
          <a:off x="3980106" y="2635021"/>
          <a:ext cx="91440" cy="490708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490708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44AA404-895D-4E03-B0AD-DDC09144A04D}">
      <dsp:nvSpPr>
        <dsp:cNvPr id="0" name=""/>
        <dsp:cNvSpPr/>
      </dsp:nvSpPr>
      <dsp:spPr>
        <a:xfrm>
          <a:off x="1963631" y="2635021"/>
          <a:ext cx="2062195" cy="490708"/>
        </a:xfrm>
        <a:custGeom>
          <a:avLst/>
          <a:gdLst/>
          <a:ahLst/>
          <a:cxnLst/>
          <a:rect l="0" t="0" r="0" b="0"/>
          <a:pathLst>
            <a:path>
              <a:moveTo>
                <a:pt x="2062195" y="0"/>
              </a:moveTo>
              <a:lnTo>
                <a:pt x="2062195" y="334403"/>
              </a:lnTo>
              <a:lnTo>
                <a:pt x="0" y="334403"/>
              </a:lnTo>
              <a:lnTo>
                <a:pt x="0" y="490708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8103356-19F0-4F46-A9A9-9B2ED07AF0E9}">
      <dsp:nvSpPr>
        <dsp:cNvPr id="0" name=""/>
        <dsp:cNvSpPr/>
      </dsp:nvSpPr>
      <dsp:spPr>
        <a:xfrm>
          <a:off x="3980106" y="1072908"/>
          <a:ext cx="91440" cy="490708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490708"/>
              </a:lnTo>
            </a:path>
          </a:pathLst>
        </a:custGeom>
        <a:noFill/>
        <a:ln w="2540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  <a:scene3d>
          <a:camera prst="orthographicFront"/>
          <a:lightRig rig="threePt" dir="t">
            <a:rot lat="0" lon="0" rev="7500000"/>
          </a:lightRig>
        </a:scene3d>
        <a:sp3d z="-40000" prstMaterial="matte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3A4708C-17DD-4EAB-8B8C-4C0922F166D6}">
      <dsp:nvSpPr>
        <dsp:cNvPr id="0" name=""/>
        <dsp:cNvSpPr/>
      </dsp:nvSpPr>
      <dsp:spPr>
        <a:xfrm>
          <a:off x="3182201" y="1504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FFC000"/>
            </a:gs>
            <a:gs pos="80000">
              <a:srgbClr val="FFC000"/>
            </a:gs>
            <a:gs pos="100000">
              <a:srgbClr val="00B0F0"/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DD83F3D-C58C-4790-9CE7-404F8EA770F3}">
      <dsp:nvSpPr>
        <dsp:cNvPr id="0" name=""/>
        <dsp:cNvSpPr/>
      </dsp:nvSpPr>
      <dsp:spPr>
        <a:xfrm>
          <a:off x="3369673" y="179603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00B0F0"/>
            </a:gs>
            <a:gs pos="100000">
              <a:schemeClr val="tx1"/>
            </a:gs>
          </a:gsLst>
          <a:lin ang="5400000" scaled="0"/>
        </a:gradFill>
        <a:ln w="9525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152400" extrusionH="63500" prstMaterial="dkEdge">
          <a:bevelT w="125400" h="3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2200" kern="1200"/>
            <a:t>Director general</a:t>
          </a:r>
        </a:p>
      </dsp:txBody>
      <dsp:txXfrm>
        <a:off x="3401053" y="210983"/>
        <a:ext cx="1624490" cy="1008644"/>
      </dsp:txXfrm>
    </dsp:sp>
    <dsp:sp modelId="{D89174FA-815B-4348-ABE9-FA957354FDF7}">
      <dsp:nvSpPr>
        <dsp:cNvPr id="0" name=""/>
        <dsp:cNvSpPr/>
      </dsp:nvSpPr>
      <dsp:spPr>
        <a:xfrm>
          <a:off x="3182201" y="1563617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FFFF00"/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rgbClr val="FFC000"/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3F253190-B8B0-42A5-9B71-6C89CC0C96F2}">
      <dsp:nvSpPr>
        <dsp:cNvPr id="0" name=""/>
        <dsp:cNvSpPr/>
      </dsp:nvSpPr>
      <dsp:spPr>
        <a:xfrm>
          <a:off x="3369673" y="1741715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C00000"/>
            </a:gs>
            <a:gs pos="100000">
              <a:schemeClr val="tx1"/>
            </a:gs>
          </a:gsLst>
          <a:lin ang="5400000" scaled="0"/>
        </a:gradFill>
        <a:ln w="952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152400" extrusionH="63500" prstMaterial="dkEdge">
          <a:bevelT w="125400" h="3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2200" kern="1200"/>
            <a:t>Director adjunct</a:t>
          </a:r>
        </a:p>
      </dsp:txBody>
      <dsp:txXfrm>
        <a:off x="3401053" y="1773095"/>
        <a:ext cx="1624490" cy="1008644"/>
      </dsp:txXfrm>
    </dsp:sp>
    <dsp:sp modelId="{F824D76F-D321-4BB0-831B-B13F55809B76}">
      <dsp:nvSpPr>
        <dsp:cNvPr id="0" name=""/>
        <dsp:cNvSpPr/>
      </dsp:nvSpPr>
      <dsp:spPr>
        <a:xfrm>
          <a:off x="1120006" y="3125729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C00000"/>
            </a:gs>
            <a:gs pos="80000">
              <a:srgbClr val="FFC000"/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CF9A3FA0-4FA2-4D5A-9036-684386BE22FF}">
      <dsp:nvSpPr>
        <dsp:cNvPr id="0" name=""/>
        <dsp:cNvSpPr/>
      </dsp:nvSpPr>
      <dsp:spPr>
        <a:xfrm>
          <a:off x="1307478" y="3303828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  <a:ln w="952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152400" extrusionH="63500" prstMaterial="dkEdge">
          <a:bevelT w="125400" h="3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2200" kern="1200"/>
            <a:t>Secretara</a:t>
          </a:r>
        </a:p>
      </dsp:txBody>
      <dsp:txXfrm>
        <a:off x="1338858" y="3335208"/>
        <a:ext cx="1624490" cy="1008644"/>
      </dsp:txXfrm>
    </dsp:sp>
    <dsp:sp modelId="{C548C380-54D7-4700-8D7C-7F44E76F39C6}">
      <dsp:nvSpPr>
        <dsp:cNvPr id="0" name=""/>
        <dsp:cNvSpPr/>
      </dsp:nvSpPr>
      <dsp:spPr>
        <a:xfrm>
          <a:off x="3182201" y="3125729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C00000"/>
            </a:gs>
            <a:gs pos="80000">
              <a:srgbClr val="C00000"/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3B15AF83-D525-4289-9506-64A8BC0F4384}">
      <dsp:nvSpPr>
        <dsp:cNvPr id="0" name=""/>
        <dsp:cNvSpPr/>
      </dsp:nvSpPr>
      <dsp:spPr>
        <a:xfrm>
          <a:off x="3369673" y="3303828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  <a:ln w="952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152400" extrusionH="63500" prstMaterial="dkEdge">
          <a:bevelT w="125400" h="3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2200" kern="1200"/>
            <a:t>Analist programator</a:t>
          </a:r>
        </a:p>
      </dsp:txBody>
      <dsp:txXfrm>
        <a:off x="3401053" y="3335208"/>
        <a:ext cx="1624490" cy="1008644"/>
      </dsp:txXfrm>
    </dsp:sp>
    <dsp:sp modelId="{07520F43-BB18-4B58-A4BD-8DA9F46A78FC}">
      <dsp:nvSpPr>
        <dsp:cNvPr id="0" name=""/>
        <dsp:cNvSpPr/>
      </dsp:nvSpPr>
      <dsp:spPr>
        <a:xfrm>
          <a:off x="5244396" y="3125729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C00000"/>
            </a:gs>
            <a:gs pos="80000">
              <a:schemeClr val="accent3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53D864F6-A6C2-4BD7-9291-AE32362C4FEE}">
      <dsp:nvSpPr>
        <dsp:cNvPr id="0" name=""/>
        <dsp:cNvSpPr/>
      </dsp:nvSpPr>
      <dsp:spPr>
        <a:xfrm>
          <a:off x="5431868" y="3303828"/>
          <a:ext cx="1687250" cy="1071404"/>
        </a:xfrm>
        <a:prstGeom prst="roundRect">
          <a:avLst>
            <a:gd name="adj" fmla="val 10000"/>
          </a:avLst>
        </a:prstGeom>
        <a:gradFill rotWithShape="0">
          <a:gsLst>
            <a:gs pos="0">
              <a:srgbClr val="FFFF00"/>
            </a:gs>
            <a:gs pos="100000">
              <a:schemeClr val="tx1"/>
            </a:gs>
          </a:gsLst>
          <a:lin ang="5400000" scaled="0"/>
        </a:gradFill>
        <a:ln w="952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/>
          <a:lightRig rig="threePt" dir="t">
            <a:rot lat="0" lon="0" rev="7500000"/>
          </a:lightRig>
        </a:scene3d>
        <a:sp3d z="152400" extrusionH="63500" prstMaterial="dkEdge">
          <a:bevelT w="125400" h="36350" prst="relaxedInset"/>
          <a:contourClr>
            <a:schemeClr val="bg1"/>
          </a:contourClr>
        </a:sp3d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83820" tIns="83820" rIns="83820" bIns="83820" numCol="1" spcCol="1270" anchor="ctr" anchorCtr="0">
          <a:noAutofit/>
        </a:bodyPr>
        <a:lstStyle/>
        <a:p>
          <a:pPr lvl="0" algn="ctr" defTabSz="9779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o-RO" sz="2200" kern="1200"/>
            <a:t>Sofer</a:t>
          </a:r>
        </a:p>
      </dsp:txBody>
      <dsp:txXfrm>
        <a:off x="5463248" y="3335208"/>
        <a:ext cx="1624490" cy="100864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2">
  <dgm:title val=""/>
  <dgm:desc val="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chart" Target="../charts/chart1.xml"/><Relationship Id="rId1" Type="http://schemas.openxmlformats.org/officeDocument/2006/relationships/image" Target="../media/image1.jp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2.xml"/><Relationship Id="rId2" Type="http://schemas.openxmlformats.org/officeDocument/2006/relationships/diagramLayout" Target="../diagrams/layout2.xml"/><Relationship Id="rId1" Type="http://schemas.openxmlformats.org/officeDocument/2006/relationships/diagramData" Target="../diagrams/data2.xml"/><Relationship Id="rId5" Type="http://schemas.microsoft.com/office/2007/relationships/diagramDrawing" Target="../diagrams/drawing2.xml"/><Relationship Id="rId4" Type="http://schemas.openxmlformats.org/officeDocument/2006/relationships/diagramColors" Target="../diagrams/colors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11</xdr:col>
      <xdr:colOff>494401</xdr:colOff>
      <xdr:row>28</xdr:row>
      <xdr:rowOff>66000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7200000" cy="53999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9524</xdr:rowOff>
    </xdr:from>
    <xdr:to>
      <xdr:col>7</xdr:col>
      <xdr:colOff>0</xdr:colOff>
      <xdr:row>37</xdr:row>
      <xdr:rowOff>19049</xdr:rowOff>
    </xdr:to>
    <xdr:grpSp>
      <xdr:nvGrpSpPr>
        <xdr:cNvPr id="10" name="Group 9"/>
        <xdr:cNvGrpSpPr/>
      </xdr:nvGrpSpPr>
      <xdr:grpSpPr>
        <a:xfrm>
          <a:off x="0" y="1343024"/>
          <a:ext cx="4267200" cy="5724525"/>
          <a:chOff x="1219201" y="419100"/>
          <a:chExt cx="4267200" cy="5829300"/>
        </a:xfrm>
      </xdr:grpSpPr>
      <xdr:sp macro="" textlink="">
        <xdr:nvSpPr>
          <xdr:cNvPr id="2" name="Flowchart: Process 1"/>
          <xdr:cNvSpPr/>
        </xdr:nvSpPr>
        <xdr:spPr>
          <a:xfrm>
            <a:off x="1219201" y="419100"/>
            <a:ext cx="4267200" cy="1028700"/>
          </a:xfrm>
          <a:prstGeom prst="flowChartProcess">
            <a:avLst/>
          </a:prstGeom>
          <a:solidFill>
            <a:srgbClr val="7030A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3200">
                <a:solidFill>
                  <a:srgbClr val="FFFF00"/>
                </a:solidFill>
              </a:rPr>
              <a:t>Nivel1</a:t>
            </a:r>
            <a:endParaRPr lang="ro-RO" sz="3200">
              <a:solidFill>
                <a:srgbClr val="FFFF00"/>
              </a:solidFill>
            </a:endParaRPr>
          </a:p>
        </xdr:txBody>
      </xdr:sp>
      <xdr:sp macro="" textlink="">
        <xdr:nvSpPr>
          <xdr:cNvPr id="3" name="Down Arrow 2"/>
          <xdr:cNvSpPr/>
        </xdr:nvSpPr>
        <xdr:spPr>
          <a:xfrm>
            <a:off x="3181350" y="1485900"/>
            <a:ext cx="390525" cy="685800"/>
          </a:xfrm>
          <a:prstGeom prst="downArrow">
            <a:avLst/>
          </a:prstGeom>
          <a:solidFill>
            <a:srgbClr val="92D050"/>
          </a:solidFill>
          <a:ln>
            <a:solidFill>
              <a:srgbClr val="92D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o-RO" sz="1100"/>
          </a:p>
        </xdr:txBody>
      </xdr:sp>
      <xdr:sp macro="" textlink="">
        <xdr:nvSpPr>
          <xdr:cNvPr id="4" name="Flowchart: Alternate Process 3"/>
          <xdr:cNvSpPr/>
        </xdr:nvSpPr>
        <xdr:spPr>
          <a:xfrm>
            <a:off x="1828800" y="2190750"/>
            <a:ext cx="3086100" cy="981075"/>
          </a:xfrm>
          <a:prstGeom prst="flowChartAlternateProcess">
            <a:avLst/>
          </a:prstGeom>
          <a:solidFill>
            <a:srgbClr val="FFC0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3200">
                <a:solidFill>
                  <a:srgbClr val="0070C0"/>
                </a:solidFill>
              </a:rPr>
              <a:t>Nivel2</a:t>
            </a:r>
            <a:endParaRPr lang="ro-RO" sz="3200">
              <a:solidFill>
                <a:srgbClr val="0070C0"/>
              </a:solidFill>
            </a:endParaRPr>
          </a:p>
        </xdr:txBody>
      </xdr:sp>
      <xdr:sp macro="" textlink="">
        <xdr:nvSpPr>
          <xdr:cNvPr id="5" name="Up-Down Arrow 4"/>
          <xdr:cNvSpPr/>
        </xdr:nvSpPr>
        <xdr:spPr>
          <a:xfrm>
            <a:off x="3133725" y="3181350"/>
            <a:ext cx="447675" cy="1219200"/>
          </a:xfrm>
          <a:prstGeom prst="upDownArrow">
            <a:avLst/>
          </a:prstGeom>
          <a:solidFill>
            <a:srgbClr val="92D050"/>
          </a:solidFill>
          <a:ln>
            <a:solidFill>
              <a:srgbClr val="92D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o-RO" sz="1100"/>
          </a:p>
        </xdr:txBody>
      </xdr:sp>
      <xdr:sp macro="" textlink="">
        <xdr:nvSpPr>
          <xdr:cNvPr id="6" name="Oval 5"/>
          <xdr:cNvSpPr/>
        </xdr:nvSpPr>
        <xdr:spPr>
          <a:xfrm>
            <a:off x="2390775" y="4429125"/>
            <a:ext cx="1819275" cy="1819275"/>
          </a:xfrm>
          <a:prstGeom prst="ellipse">
            <a:avLst/>
          </a:prstGeom>
          <a:solidFill>
            <a:srgbClr val="FFFF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3200" b="1">
                <a:ln>
                  <a:solidFill>
                    <a:srgbClr val="FFFF00"/>
                  </a:solidFill>
                </a:ln>
                <a:solidFill>
                  <a:schemeClr val="tx1">
                    <a:lumMod val="95000"/>
                    <a:lumOff val="5000"/>
                  </a:schemeClr>
                </a:solidFill>
              </a:rPr>
              <a:t>Nivel3</a:t>
            </a:r>
            <a:endParaRPr lang="ro-RO" sz="3200" b="1">
              <a:ln>
                <a:solidFill>
                  <a:srgbClr val="FFFF00"/>
                </a:solidFill>
              </a:ln>
              <a:solidFill>
                <a:schemeClr val="tx1">
                  <a:lumMod val="95000"/>
                  <a:lumOff val="5000"/>
                </a:schemeClr>
              </a:solidFill>
            </a:endParaRPr>
          </a:p>
        </xdr:txBody>
      </xdr:sp>
    </xdr:grpSp>
    <xdr:clientData/>
  </xdr:twoCellAnchor>
  <xdr:oneCellAnchor>
    <xdr:from>
      <xdr:col>0</xdr:col>
      <xdr:colOff>600075</xdr:colOff>
      <xdr:row>0</xdr:row>
      <xdr:rowOff>164598</xdr:rowOff>
    </xdr:from>
    <xdr:ext cx="2902911" cy="921251"/>
    <xdr:sp macro="" textlink="">
      <xdr:nvSpPr>
        <xdr:cNvPr id="11" name="Rectangle 10"/>
        <xdr:cNvSpPr/>
      </xdr:nvSpPr>
      <xdr:spPr>
        <a:xfrm>
          <a:off x="600075" y="164598"/>
          <a:ext cx="2902911" cy="921251"/>
        </a:xfrm>
        <a:prstGeom prst="rect">
          <a:avLst/>
        </a:prstGeom>
        <a:noFill/>
      </xdr:spPr>
      <xdr:txBody>
        <a:bodyPr wrap="none" lIns="91440" tIns="45720" rIns="91440" bIns="45720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en-US" sz="54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Desenare</a:t>
          </a:r>
        </a:p>
      </xdr:txBody>
    </xdr:sp>
    <xdr:clientData/>
  </xdr:oneCellAnchor>
  <xdr:absoluteAnchor>
    <xdr:pos x="7315200" y="0"/>
    <xdr:ext cx="9310872" cy="6084186"/>
    <xdr:graphicFrame macro="">
      <xdr:nvGraphicFramePr>
        <xdr:cNvPr id="13" name="Chart 1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>
    <xdr:from>
      <xdr:col>7</xdr:col>
      <xdr:colOff>28575</xdr:colOff>
      <xdr:row>38</xdr:row>
      <xdr:rowOff>76200</xdr:rowOff>
    </xdr:from>
    <xdr:to>
      <xdr:col>20</xdr:col>
      <xdr:colOff>342900</xdr:colOff>
      <xdr:row>60</xdr:row>
      <xdr:rowOff>185737</xdr:rowOff>
    </xdr:to>
    <xdr:graphicFrame macro="">
      <xdr:nvGraphicFramePr>
        <xdr:cNvPr id="14" name="Diagram 1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0</xdr:row>
      <xdr:rowOff>28575</xdr:rowOff>
    </xdr:from>
    <xdr:to>
      <xdr:col>13</xdr:col>
      <xdr:colOff>342899</xdr:colOff>
      <xdr:row>23</xdr:row>
      <xdr:rowOff>23812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38" sqref="Q3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37" sqref="R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1" sqref="G1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view="pageLayout" zoomScale="178" zoomScaleNormal="100" zoomScalePageLayoutView="178" workbookViewId="0">
      <selection activeCell="F20" sqref="F20"/>
    </sheetView>
  </sheetViews>
  <sheetFormatPr defaultRowHeight="15" x14ac:dyDescent="0.25"/>
  <cols>
    <col min="1" max="1" width="5.28515625" customWidth="1"/>
    <col min="2" max="2" width="9.140625" customWidth="1"/>
    <col min="3" max="3" width="8.42578125" customWidth="1"/>
    <col min="4" max="4" width="6.7109375" customWidth="1"/>
    <col min="5" max="5" width="9.42578125" customWidth="1"/>
    <col min="6" max="6" width="12.85546875" customWidth="1"/>
    <col min="7" max="7" width="9" customWidth="1"/>
    <col min="8" max="8" width="12.5703125" customWidth="1"/>
    <col min="9" max="9" width="8.42578125" customWidth="1"/>
    <col min="10" max="10" width="9.5703125" customWidth="1"/>
    <col min="11" max="11" width="9.140625" customWidth="1"/>
    <col min="12" max="12" width="8.140625" customWidth="1"/>
    <col min="14" max="14" width="10.42578125" customWidth="1"/>
  </cols>
  <sheetData>
    <row r="1" spans="1:14" s="1" customFormat="1" ht="12.75" x14ac:dyDescent="0.2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19</v>
      </c>
      <c r="I1" s="4" t="s">
        <v>53</v>
      </c>
      <c r="J1" s="14" t="s">
        <v>58</v>
      </c>
      <c r="K1" s="5" t="s">
        <v>7</v>
      </c>
      <c r="L1" s="17" t="s">
        <v>59</v>
      </c>
      <c r="M1" s="17" t="s">
        <v>62</v>
      </c>
      <c r="N1" s="20" t="s">
        <v>64</v>
      </c>
    </row>
    <row r="2" spans="1:14" s="1" customFormat="1" ht="11.25" x14ac:dyDescent="0.2">
      <c r="A2" s="6">
        <v>1</v>
      </c>
      <c r="B2" s="2" t="s">
        <v>8</v>
      </c>
      <c r="C2" s="2" t="s">
        <v>9</v>
      </c>
      <c r="D2" s="2" t="s">
        <v>18</v>
      </c>
      <c r="E2" s="2">
        <v>1991</v>
      </c>
      <c r="F2" s="2" t="s">
        <v>13</v>
      </c>
      <c r="G2" s="9">
        <v>4500</v>
      </c>
      <c r="H2" s="9">
        <f t="shared" ref="H2:H16" si="0">G2*$D$18</f>
        <v>855</v>
      </c>
      <c r="I2" s="9">
        <f t="shared" ref="I2:I16" si="1">G2*$D$19</f>
        <v>90</v>
      </c>
      <c r="J2" s="15">
        <f t="shared" ref="J2:J16" si="2">I2*$D$18</f>
        <v>17.100000000000001</v>
      </c>
      <c r="K2" s="12">
        <f t="shared" ref="K2:K16" si="3">G2-H2</f>
        <v>3645</v>
      </c>
      <c r="L2" s="16">
        <f t="shared" ref="L2:L16" si="4">K2+(I2-J2)</f>
        <v>3717.9</v>
      </c>
      <c r="M2" s="1" t="str">
        <f t="shared" ref="M2:M16" si="5">IF(L2&lt;2500,"salariu mic","salariu bun")</f>
        <v>salariu bun</v>
      </c>
      <c r="N2" s="1">
        <f t="shared" ref="N2:N16" si="6">IF(L2&lt;2500,L2+500,L2)</f>
        <v>3717.9</v>
      </c>
    </row>
    <row r="3" spans="1:14" s="1" customFormat="1" ht="11.25" x14ac:dyDescent="0.2">
      <c r="A3" s="6">
        <v>2</v>
      </c>
      <c r="B3" s="2" t="s">
        <v>10</v>
      </c>
      <c r="C3" s="2" t="s">
        <v>11</v>
      </c>
      <c r="D3" s="2" t="s">
        <v>17</v>
      </c>
      <c r="E3" s="2">
        <v>1991</v>
      </c>
      <c r="F3" s="2" t="s">
        <v>12</v>
      </c>
      <c r="G3" s="9">
        <v>4300</v>
      </c>
      <c r="H3" s="9">
        <f t="shared" si="0"/>
        <v>817</v>
      </c>
      <c r="I3" s="9">
        <f t="shared" si="1"/>
        <v>86</v>
      </c>
      <c r="J3" s="15">
        <f t="shared" si="2"/>
        <v>16.34</v>
      </c>
      <c r="K3" s="12">
        <f t="shared" si="3"/>
        <v>3483</v>
      </c>
      <c r="L3" s="16">
        <f t="shared" si="4"/>
        <v>3552.66</v>
      </c>
      <c r="M3" s="1" t="str">
        <f t="shared" si="5"/>
        <v>salariu bun</v>
      </c>
      <c r="N3" s="1">
        <f t="shared" si="6"/>
        <v>3552.66</v>
      </c>
    </row>
    <row r="4" spans="1:14" s="1" customFormat="1" ht="11.25" x14ac:dyDescent="0.2">
      <c r="A4" s="6">
        <v>6</v>
      </c>
      <c r="B4" s="2" t="s">
        <v>25</v>
      </c>
      <c r="C4" s="2" t="s">
        <v>26</v>
      </c>
      <c r="D4" s="2" t="s">
        <v>27</v>
      </c>
      <c r="E4" s="2">
        <v>1991</v>
      </c>
      <c r="F4" s="2" t="s">
        <v>54</v>
      </c>
      <c r="G4" s="9">
        <v>3500</v>
      </c>
      <c r="H4" s="9">
        <f t="shared" si="0"/>
        <v>665</v>
      </c>
      <c r="I4" s="9">
        <f t="shared" si="1"/>
        <v>70</v>
      </c>
      <c r="J4" s="15">
        <f t="shared" si="2"/>
        <v>13.3</v>
      </c>
      <c r="K4" s="12">
        <f t="shared" si="3"/>
        <v>2835</v>
      </c>
      <c r="L4" s="16">
        <f t="shared" si="4"/>
        <v>2891.7</v>
      </c>
      <c r="M4" s="1" t="str">
        <f t="shared" si="5"/>
        <v>salariu bun</v>
      </c>
      <c r="N4" s="1">
        <f t="shared" si="6"/>
        <v>2891.7</v>
      </c>
    </row>
    <row r="5" spans="1:14" s="1" customFormat="1" ht="11.25" x14ac:dyDescent="0.2">
      <c r="A5" s="6">
        <v>7</v>
      </c>
      <c r="B5" s="2" t="s">
        <v>28</v>
      </c>
      <c r="C5" s="2" t="s">
        <v>29</v>
      </c>
      <c r="D5" s="2" t="s">
        <v>33</v>
      </c>
      <c r="E5" s="2">
        <v>1991</v>
      </c>
      <c r="F5" s="2" t="s">
        <v>54</v>
      </c>
      <c r="G5" s="9">
        <v>3500</v>
      </c>
      <c r="H5" s="9">
        <f t="shared" si="0"/>
        <v>665</v>
      </c>
      <c r="I5" s="9">
        <f t="shared" si="1"/>
        <v>70</v>
      </c>
      <c r="J5" s="15">
        <f t="shared" si="2"/>
        <v>13.3</v>
      </c>
      <c r="K5" s="12">
        <f t="shared" si="3"/>
        <v>2835</v>
      </c>
      <c r="L5" s="16">
        <f t="shared" si="4"/>
        <v>2891.7</v>
      </c>
      <c r="M5" s="1" t="str">
        <f t="shared" si="5"/>
        <v>salariu bun</v>
      </c>
      <c r="N5" s="1">
        <f t="shared" si="6"/>
        <v>2891.7</v>
      </c>
    </row>
    <row r="6" spans="1:14" s="1" customFormat="1" ht="11.25" x14ac:dyDescent="0.2">
      <c r="A6" s="6">
        <v>8</v>
      </c>
      <c r="B6" s="2" t="s">
        <v>30</v>
      </c>
      <c r="C6" s="2" t="s">
        <v>15</v>
      </c>
      <c r="D6" s="2" t="s">
        <v>34</v>
      </c>
      <c r="E6" s="2">
        <v>1991</v>
      </c>
      <c r="F6" s="2" t="s">
        <v>54</v>
      </c>
      <c r="G6" s="9">
        <v>3500</v>
      </c>
      <c r="H6" s="9">
        <f t="shared" si="0"/>
        <v>665</v>
      </c>
      <c r="I6" s="9">
        <f t="shared" si="1"/>
        <v>70</v>
      </c>
      <c r="J6" s="15">
        <f t="shared" si="2"/>
        <v>13.3</v>
      </c>
      <c r="K6" s="12">
        <f t="shared" si="3"/>
        <v>2835</v>
      </c>
      <c r="L6" s="16">
        <f t="shared" si="4"/>
        <v>2891.7</v>
      </c>
      <c r="M6" s="1" t="str">
        <f t="shared" si="5"/>
        <v>salariu bun</v>
      </c>
      <c r="N6" s="1">
        <f t="shared" si="6"/>
        <v>2891.7</v>
      </c>
    </row>
    <row r="7" spans="1:14" s="1" customFormat="1" ht="11.25" x14ac:dyDescent="0.2">
      <c r="A7" s="6">
        <v>9</v>
      </c>
      <c r="B7" s="2" t="s">
        <v>31</v>
      </c>
      <c r="C7" s="2" t="s">
        <v>32</v>
      </c>
      <c r="D7" s="2" t="s">
        <v>35</v>
      </c>
      <c r="E7" s="2">
        <v>1996</v>
      </c>
      <c r="F7" s="2" t="s">
        <v>54</v>
      </c>
      <c r="G7" s="9">
        <v>3300</v>
      </c>
      <c r="H7" s="9">
        <f t="shared" si="0"/>
        <v>627</v>
      </c>
      <c r="I7" s="9">
        <f t="shared" si="1"/>
        <v>66</v>
      </c>
      <c r="J7" s="15">
        <f t="shared" si="2"/>
        <v>12.540000000000001</v>
      </c>
      <c r="K7" s="12">
        <f t="shared" si="3"/>
        <v>2673</v>
      </c>
      <c r="L7" s="16">
        <f t="shared" si="4"/>
        <v>2726.46</v>
      </c>
      <c r="M7" s="1" t="str">
        <f t="shared" si="5"/>
        <v>salariu bun</v>
      </c>
      <c r="N7" s="1">
        <f t="shared" si="6"/>
        <v>2726.46</v>
      </c>
    </row>
    <row r="8" spans="1:14" s="1" customFormat="1" ht="11.25" x14ac:dyDescent="0.2">
      <c r="A8" s="6">
        <v>10</v>
      </c>
      <c r="B8" s="2" t="s">
        <v>36</v>
      </c>
      <c r="C8" s="2" t="s">
        <v>37</v>
      </c>
      <c r="D8" s="2" t="s">
        <v>38</v>
      </c>
      <c r="E8" s="2">
        <v>1998</v>
      </c>
      <c r="F8" s="2" t="s">
        <v>54</v>
      </c>
      <c r="G8" s="9">
        <v>3100</v>
      </c>
      <c r="H8" s="9">
        <f t="shared" si="0"/>
        <v>589</v>
      </c>
      <c r="I8" s="9">
        <f t="shared" si="1"/>
        <v>62</v>
      </c>
      <c r="J8" s="15">
        <f t="shared" si="2"/>
        <v>11.78</v>
      </c>
      <c r="K8" s="12">
        <f t="shared" si="3"/>
        <v>2511</v>
      </c>
      <c r="L8" s="16">
        <f t="shared" si="4"/>
        <v>2561.2199999999998</v>
      </c>
      <c r="M8" s="1" t="str">
        <f t="shared" si="5"/>
        <v>salariu bun</v>
      </c>
      <c r="N8" s="1">
        <f t="shared" si="6"/>
        <v>2561.2199999999998</v>
      </c>
    </row>
    <row r="9" spans="1:14" s="1" customFormat="1" ht="11.25" x14ac:dyDescent="0.2">
      <c r="A9" s="6">
        <v>11</v>
      </c>
      <c r="B9" s="2" t="s">
        <v>39</v>
      </c>
      <c r="C9" s="2" t="s">
        <v>40</v>
      </c>
      <c r="D9" s="2" t="s">
        <v>41</v>
      </c>
      <c r="E9" s="2">
        <v>2003</v>
      </c>
      <c r="F9" s="2" t="s">
        <v>54</v>
      </c>
      <c r="G9" s="9">
        <v>3000</v>
      </c>
      <c r="H9" s="9">
        <f t="shared" si="0"/>
        <v>570</v>
      </c>
      <c r="I9" s="9">
        <f t="shared" si="1"/>
        <v>60</v>
      </c>
      <c r="J9" s="15">
        <f t="shared" si="2"/>
        <v>11.4</v>
      </c>
      <c r="K9" s="12">
        <f t="shared" si="3"/>
        <v>2430</v>
      </c>
      <c r="L9" s="16">
        <f t="shared" si="4"/>
        <v>2478.6</v>
      </c>
      <c r="M9" s="1" t="str">
        <f t="shared" si="5"/>
        <v>salariu mic</v>
      </c>
      <c r="N9" s="1">
        <f t="shared" si="6"/>
        <v>2978.6</v>
      </c>
    </row>
    <row r="10" spans="1:14" s="1" customFormat="1" ht="11.25" x14ac:dyDescent="0.2">
      <c r="A10" s="6">
        <v>12</v>
      </c>
      <c r="B10" s="2" t="s">
        <v>42</v>
      </c>
      <c r="C10" s="2" t="s">
        <v>43</v>
      </c>
      <c r="D10" s="2" t="s">
        <v>44</v>
      </c>
      <c r="E10" s="2">
        <v>2008</v>
      </c>
      <c r="F10" s="2" t="s">
        <v>54</v>
      </c>
      <c r="G10" s="9">
        <v>2800</v>
      </c>
      <c r="H10" s="9">
        <f t="shared" si="0"/>
        <v>532</v>
      </c>
      <c r="I10" s="9">
        <f t="shared" si="1"/>
        <v>56</v>
      </c>
      <c r="J10" s="15">
        <f t="shared" si="2"/>
        <v>10.64</v>
      </c>
      <c r="K10" s="12">
        <f t="shared" si="3"/>
        <v>2268</v>
      </c>
      <c r="L10" s="16">
        <f t="shared" si="4"/>
        <v>2313.36</v>
      </c>
      <c r="M10" s="1" t="str">
        <f t="shared" si="5"/>
        <v>salariu mic</v>
      </c>
      <c r="N10" s="1">
        <f t="shared" si="6"/>
        <v>2813.36</v>
      </c>
    </row>
    <row r="11" spans="1:14" s="1" customFormat="1" ht="11.25" x14ac:dyDescent="0.2">
      <c r="A11" s="6">
        <v>13</v>
      </c>
      <c r="B11" s="2" t="s">
        <v>45</v>
      </c>
      <c r="C11" s="2" t="s">
        <v>46</v>
      </c>
      <c r="D11" s="2" t="s">
        <v>47</v>
      </c>
      <c r="E11" s="2">
        <v>2011</v>
      </c>
      <c r="F11" s="2" t="s">
        <v>54</v>
      </c>
      <c r="G11" s="9">
        <v>2600</v>
      </c>
      <c r="H11" s="9">
        <f t="shared" si="0"/>
        <v>494</v>
      </c>
      <c r="I11" s="9">
        <f t="shared" si="1"/>
        <v>52</v>
      </c>
      <c r="J11" s="15">
        <f t="shared" si="2"/>
        <v>9.8800000000000008</v>
      </c>
      <c r="K11" s="12">
        <f t="shared" si="3"/>
        <v>2106</v>
      </c>
      <c r="L11" s="16">
        <f t="shared" si="4"/>
        <v>2148.12</v>
      </c>
      <c r="M11" s="1" t="str">
        <f t="shared" si="5"/>
        <v>salariu mic</v>
      </c>
      <c r="N11" s="1">
        <f t="shared" si="6"/>
        <v>2648.12</v>
      </c>
    </row>
    <row r="12" spans="1:14" s="1" customFormat="1" ht="11.25" x14ac:dyDescent="0.2">
      <c r="A12" s="6">
        <v>14</v>
      </c>
      <c r="B12" s="2" t="s">
        <v>48</v>
      </c>
      <c r="C12" s="2" t="s">
        <v>40</v>
      </c>
      <c r="D12" s="2" t="s">
        <v>49</v>
      </c>
      <c r="E12" s="2">
        <v>2011</v>
      </c>
      <c r="F12" s="2" t="s">
        <v>54</v>
      </c>
      <c r="G12" s="9">
        <v>2600</v>
      </c>
      <c r="H12" s="9">
        <f t="shared" si="0"/>
        <v>494</v>
      </c>
      <c r="I12" s="9">
        <f t="shared" si="1"/>
        <v>52</v>
      </c>
      <c r="J12" s="15">
        <f t="shared" si="2"/>
        <v>9.8800000000000008</v>
      </c>
      <c r="K12" s="12">
        <f t="shared" si="3"/>
        <v>2106</v>
      </c>
      <c r="L12" s="16">
        <f t="shared" si="4"/>
        <v>2148.12</v>
      </c>
      <c r="M12" s="1" t="str">
        <f t="shared" si="5"/>
        <v>salariu mic</v>
      </c>
      <c r="N12" s="1">
        <f t="shared" si="6"/>
        <v>2648.12</v>
      </c>
    </row>
    <row r="13" spans="1:14" s="1" customFormat="1" ht="11.25" x14ac:dyDescent="0.2">
      <c r="A13" s="6">
        <v>3</v>
      </c>
      <c r="B13" s="2" t="s">
        <v>14</v>
      </c>
      <c r="C13" s="2" t="s">
        <v>15</v>
      </c>
      <c r="D13" s="2" t="s">
        <v>20</v>
      </c>
      <c r="E13" s="2">
        <v>1991</v>
      </c>
      <c r="F13" s="2" t="s">
        <v>16</v>
      </c>
      <c r="G13" s="9">
        <v>2000</v>
      </c>
      <c r="H13" s="9">
        <f t="shared" si="0"/>
        <v>380</v>
      </c>
      <c r="I13" s="9">
        <f t="shared" si="1"/>
        <v>40</v>
      </c>
      <c r="J13" s="15">
        <f t="shared" si="2"/>
        <v>7.6</v>
      </c>
      <c r="K13" s="12">
        <f t="shared" si="3"/>
        <v>1620</v>
      </c>
      <c r="L13" s="16">
        <f t="shared" si="4"/>
        <v>1652.4</v>
      </c>
      <c r="M13" s="1" t="str">
        <f t="shared" si="5"/>
        <v>salariu mic</v>
      </c>
      <c r="N13" s="1">
        <f t="shared" si="6"/>
        <v>2152.4</v>
      </c>
    </row>
    <row r="14" spans="1:14" s="1" customFormat="1" ht="11.25" x14ac:dyDescent="0.2">
      <c r="A14" s="6">
        <v>4</v>
      </c>
      <c r="B14" s="2" t="s">
        <v>50</v>
      </c>
      <c r="C14" s="2" t="s">
        <v>51</v>
      </c>
      <c r="D14" s="2" t="s">
        <v>52</v>
      </c>
      <c r="E14" s="2">
        <v>1991</v>
      </c>
      <c r="F14" s="2" t="s">
        <v>16</v>
      </c>
      <c r="G14" s="9">
        <v>2000</v>
      </c>
      <c r="H14" s="9">
        <f t="shared" si="0"/>
        <v>380</v>
      </c>
      <c r="I14" s="9">
        <f t="shared" si="1"/>
        <v>40</v>
      </c>
      <c r="J14" s="15">
        <f t="shared" si="2"/>
        <v>7.6</v>
      </c>
      <c r="K14" s="12">
        <f t="shared" si="3"/>
        <v>1620</v>
      </c>
      <c r="L14" s="16">
        <f t="shared" si="4"/>
        <v>1652.4</v>
      </c>
      <c r="M14" s="1" t="str">
        <f t="shared" si="5"/>
        <v>salariu mic</v>
      </c>
      <c r="N14" s="1">
        <f t="shared" si="6"/>
        <v>2152.4</v>
      </c>
    </row>
    <row r="15" spans="1:14" s="1" customFormat="1" ht="12" thickBot="1" x14ac:dyDescent="0.25">
      <c r="A15" s="7">
        <v>5</v>
      </c>
      <c r="B15" s="8" t="s">
        <v>21</v>
      </c>
      <c r="C15" s="8" t="s">
        <v>22</v>
      </c>
      <c r="D15" s="8" t="s">
        <v>23</v>
      </c>
      <c r="E15" s="8">
        <v>1991</v>
      </c>
      <c r="F15" s="8" t="s">
        <v>24</v>
      </c>
      <c r="G15" s="10">
        <v>1500</v>
      </c>
      <c r="H15" s="9">
        <f t="shared" si="0"/>
        <v>285</v>
      </c>
      <c r="I15" s="9">
        <f t="shared" si="1"/>
        <v>30</v>
      </c>
      <c r="J15" s="15">
        <f t="shared" si="2"/>
        <v>5.7</v>
      </c>
      <c r="K15" s="12">
        <f t="shared" si="3"/>
        <v>1215</v>
      </c>
      <c r="L15" s="16">
        <f t="shared" si="4"/>
        <v>1239.3</v>
      </c>
      <c r="M15" s="1" t="str">
        <f t="shared" si="5"/>
        <v>salariu mic</v>
      </c>
      <c r="N15" s="1">
        <f t="shared" si="6"/>
        <v>1739.3</v>
      </c>
    </row>
    <row r="16" spans="1:14" s="1" customFormat="1" ht="11.25" x14ac:dyDescent="0.2">
      <c r="A16" s="21">
        <v>15</v>
      </c>
      <c r="B16" s="21" t="s">
        <v>65</v>
      </c>
      <c r="C16" s="21" t="s">
        <v>66</v>
      </c>
      <c r="D16" s="21" t="s">
        <v>67</v>
      </c>
      <c r="E16" s="21">
        <v>2012</v>
      </c>
      <c r="F16" s="21" t="s">
        <v>24</v>
      </c>
      <c r="G16" s="21">
        <v>1500</v>
      </c>
      <c r="H16" s="21">
        <f t="shared" si="0"/>
        <v>285</v>
      </c>
      <c r="I16" s="21">
        <f t="shared" si="1"/>
        <v>30</v>
      </c>
      <c r="J16" s="21">
        <f t="shared" si="2"/>
        <v>5.7</v>
      </c>
      <c r="K16" s="21">
        <f t="shared" si="3"/>
        <v>1215</v>
      </c>
      <c r="L16" s="1">
        <f t="shared" si="4"/>
        <v>1239.3</v>
      </c>
      <c r="M16" s="1" t="str">
        <f t="shared" si="5"/>
        <v>salariu mic</v>
      </c>
      <c r="N16" s="1">
        <f t="shared" si="6"/>
        <v>1739.3</v>
      </c>
    </row>
    <row r="17" spans="3:12" x14ac:dyDescent="0.25">
      <c r="F17" s="11" t="s">
        <v>55</v>
      </c>
      <c r="G17" s="18">
        <f>SUM(G2:G16)</f>
        <v>43700</v>
      </c>
      <c r="J17" s="19" t="s">
        <v>61</v>
      </c>
      <c r="K17" s="19"/>
      <c r="L17" s="18">
        <f>MAX(L2:L16)</f>
        <v>3717.9</v>
      </c>
    </row>
    <row r="18" spans="3:12" x14ac:dyDescent="0.25">
      <c r="C18" s="11" t="s">
        <v>56</v>
      </c>
      <c r="D18" s="13">
        <v>0.19</v>
      </c>
      <c r="H18" s="19" t="s">
        <v>63</v>
      </c>
      <c r="I18" s="18">
        <f>AVERAGE(I2:I16)</f>
        <v>58.266666666666666</v>
      </c>
      <c r="J18" s="19" t="s">
        <v>60</v>
      </c>
      <c r="K18" s="19"/>
      <c r="L18" s="18">
        <f>MIN(L2:L16)</f>
        <v>1239.3</v>
      </c>
    </row>
    <row r="19" spans="3:12" x14ac:dyDescent="0.25">
      <c r="C19" s="11" t="s">
        <v>57</v>
      </c>
      <c r="D19" s="13">
        <v>0.02</v>
      </c>
    </row>
  </sheetData>
  <sortState ref="A2:N16">
    <sortCondition descending="1" ref="G2:G16"/>
  </sortState>
  <conditionalFormatting sqref="G2">
    <cfRule type="cellIs" dxfId="6" priority="6" operator="greaterThan">
      <formula>4500</formula>
    </cfRule>
  </conditionalFormatting>
  <conditionalFormatting sqref="H16">
    <cfRule type="cellIs" dxfId="5" priority="5" operator="greaterThan">
      <formula>$G$2</formula>
    </cfRule>
  </conditionalFormatting>
  <conditionalFormatting sqref="G2:G15">
    <cfRule type="cellIs" dxfId="4" priority="4" operator="greaterThan">
      <formula>3500</formula>
    </cfRule>
  </conditionalFormatting>
  <conditionalFormatting sqref="G4:G15">
    <cfRule type="cellIs" dxfId="3" priority="3" operator="lessThan">
      <formula>2500</formula>
    </cfRule>
  </conditionalFormatting>
  <conditionalFormatting sqref="M2">
    <cfRule type="cellIs" dxfId="2" priority="2" operator="equal">
      <formula>"salariu mic"</formula>
    </cfRule>
  </conditionalFormatting>
  <conditionalFormatting sqref="M2:M15">
    <cfRule type="containsText" dxfId="1" priority="1" operator="containsText" text="salariu mic">
      <formula>NOT(ISERROR(SEARCH("salariu mic",M2)))</formula>
    </cfRule>
  </conditionalFormatting>
  <dataValidations disablePrompts="1" count="1">
    <dataValidation allowBlank="1" showInputMessage="1" showErrorMessage="1" promptTitle="Avertizare" prompt="&gt;=1500" sqref="G2:G15"/>
  </dataValidations>
  <pageMargins left="0.59185606060606055" right="0.39370078740157483" top="0.59055118110236227" bottom="0.59055118110236227" header="0.31496062992125984" footer="0.31496062992125984"/>
  <pageSetup paperSize="9" orientation="landscape" r:id="rId1"/>
  <headerFooter scaleWithDoc="0" alignWithMargins="0">
    <oddHeader>&amp;CS.C Procesorul, str. Viitorului, nr.18, sect.4, București</oddHeader>
    <oddFooter>&amp;C&amp;N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41" sqref="H41"/>
    </sheetView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Obiecte_desenate</vt:lpstr>
      <vt:lpstr>Organigrama_firmei</vt:lpstr>
      <vt:lpstr>Sheet5</vt:lpstr>
      <vt:lpstr>Firma_Procesorul</vt:lpstr>
      <vt:lpstr>Sheet4</vt:lpstr>
      <vt:lpstr>Sheet1</vt:lpstr>
      <vt:lpstr>Sheet2</vt:lpstr>
      <vt:lpstr>Sheet3</vt:lpstr>
      <vt:lpstr>Diagrama</vt:lpstr>
      <vt:lpstr>Firma_Procesorul!Print_Titles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</dc:creator>
  <cp:lastModifiedBy>Mihaela</cp:lastModifiedBy>
  <cp:lastPrinted>2012-01-04T13:33:25Z</cp:lastPrinted>
  <dcterms:created xsi:type="dcterms:W3CDTF">2012-01-04T12:05:51Z</dcterms:created>
  <dcterms:modified xsi:type="dcterms:W3CDTF">2012-01-07T16:01:00Z</dcterms:modified>
</cp:coreProperties>
</file>